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1005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<sst xmlns="http://schemas.openxmlformats.org/spreadsheetml/2006/main" count="635" uniqueCount="58">
  <si>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</si>
  <si>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</si>
  <si>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</si>
  <si>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</si>
  <si>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</si>
  <si>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</si>
  <si>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</si>
  <si>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</si>
  <si>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</si>
  <si>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</si>
  <si>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</si>
  <si>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</si>
  <si>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</si>
  <si>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</si>
  <si>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</si>
  <si>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</si>
  <si>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</si>
  <si>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</si>
  <si>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</si>
  <si>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</si>
  <si>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</si>
  <si>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</si>
  <si>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</si>
  <si>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</si>
  <si>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</si>
  <si>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</si>
  <si>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</si>
  <si>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</si>
  <si>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</si>
  <si>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</si>
  <si>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</si>
  <si>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</si>
  <si>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</si>
  <si>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</si>
  <si>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</si>
  <si>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</si>
  <si>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</si>
  <si>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</si>
  <si>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</si>
  <si>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</si>
  <si>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</si>
  <si>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</si>
  <si>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</si>
  <si>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</si>
  <si>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</si>
  <si>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</si>
  <si>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</si>
  <si>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</si>
  <si>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</si>
  <si>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</si>
  <si>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</si>
  <si>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/>
  </si>
  <si>
    <t>ALMI</t>
  </si>
  <si>
    <t>BIGI</t>
  </si>
  <si>
    <t>11-July-2012</t>
  </si>
  <si>
    <t>PLEASE NOTE THE FOLLOWING VOLATILITY SKEW CHANGES WITH EFFECT FROM WEDNESDAY</t>
  </si>
  <si>
    <t>11 JULY 2012 FOR SETTLEMENT ON THURSDAY 12 JUNE 2012</t>
  </si>
  <si>
    <t>SAFEX MTM 11-July-2012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</si>
</sst>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3.0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2" fontId="6" fillId="0" borderId="46" xfId="96" applyNumberFormat="1" applyFont="1" applyBorder="1">
      <alignment/>
      <protection/>
    </xf>
    <xf numFmtId="10" fontId="6" fillId="0" borderId="46" xfId="103" applyNumberFormat="1" applyFont="1" applyBorder="1" applyAlignment="1">
      <alignment/>
    </xf>
    <xf numFmtId="10" fontId="6" fillId="0" borderId="45" xfId="103" applyNumberFormat="1" applyFont="1" applyBorder="1" applyAlignment="1">
      <alignment/>
    </xf>
    <xf numFmtId="10" fontId="6" fillId="0" borderId="71" xfId="103" applyNumberFormat="1" applyFont="1" applyBorder="1" applyAlignment="1">
      <alignment/>
    </xf>
    <xf numFmtId="0" fontId="7" fillId="0" borderId="36" xfId="96" applyFont="1" applyBorder="1">
      <alignment/>
      <protection/>
    </xf>
    <xf numFmtId="0" fontId="7" fillId="0" borderId="37" xfId="96" applyFont="1" applyBorder="1">
      <alignment/>
      <protection/>
    </xf>
    <xf numFmtId="10" fontId="6" fillId="0" borderId="24" xfId="103" applyNumberFormat="1" applyFont="1" applyBorder="1" applyAlignment="1">
      <alignment/>
    </xf>
    <xf numFmtId="0" fontId="7" fillId="0" borderId="38" xfId="96" applyFont="1" applyBorder="1">
      <alignment/>
      <protection/>
    </xf>
    <xf numFmtId="2" fontId="6" fillId="0" borderId="47" xfId="96" applyNumberFormat="1" applyFont="1" applyBorder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761221"/>
        <c:crosses val="autoZero"/>
        <c:auto val="1"/>
        <c:lblOffset val="100"/>
        <c:tickLblSkip val="1"/>
        <c:noMultiLvlLbl val="0"/>
      </c:catAx>
      <c:valAx>
        <c:axId val="46761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8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64"/>
  <sheetViews>
    <sheetView showGridLines="0" tabSelected="1" zoomScalePageLayoutView="0" workbookViewId="0" topLeftCell="A1">
      <selection activeCell="P55" sqref="P5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41101</v>
      </c>
      <c r="C25" s="109"/>
      <c r="D25" s="110"/>
      <c r="E25" s="111"/>
      <c r="F25" s="111"/>
      <c r="G25" s="111"/>
      <c r="J25" s="20" t="s">
        <v>57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50" t="s">
        <v>0</v>
      </c>
      <c r="K26" s="151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11-July-2012</v>
      </c>
      <c r="AB26" s="73"/>
      <c r="AC26" s="80"/>
      <c r="AE26" s="25" t="s">
        <v>30</v>
      </c>
      <c r="AF26" s="42" t="str">
        <f>A20</f>
        <v>11-July-2012</v>
      </c>
      <c r="AG26" s="26"/>
      <c r="AI26" s="59"/>
      <c r="AJ26" s="36"/>
    </row>
    <row r="27" spans="1:36" ht="13.5" thickBot="1">
      <c r="A27" s="116" t="s">
        <v>4</v>
      </c>
      <c r="B27" s="117">
        <v>41172</v>
      </c>
      <c r="C27" s="114"/>
      <c r="D27" s="118"/>
      <c r="E27" s="104"/>
      <c r="F27" s="119" t="s">
        <v>20</v>
      </c>
      <c r="G27" s="120" t="s">
        <v>21</v>
      </c>
      <c r="J27" s="152" t="s">
        <v>2</v>
      </c>
      <c r="K27" s="153"/>
      <c r="L27" s="65"/>
      <c r="M27" s="65"/>
      <c r="N27" s="65"/>
      <c r="O27" s="65"/>
      <c r="P27" s="66"/>
      <c r="Q27" s="67"/>
      <c r="R27"/>
      <c r="S27" s="27">
        <v>41085</v>
      </c>
      <c r="T27" s="41" t="str">
        <f>A20</f>
        <v>11-July-2012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20800</v>
      </c>
      <c r="C28" s="113" t="s">
        <v>11</v>
      </c>
      <c r="D28" s="123">
        <v>35.21</v>
      </c>
      <c r="E28" s="104"/>
      <c r="F28" s="134">
        <v>0.6991596638655462</v>
      </c>
      <c r="G28" s="132">
        <v>16.46</v>
      </c>
      <c r="J28" s="40">
        <v>41172</v>
      </c>
      <c r="K28" s="39"/>
      <c r="L28" s="31">
        <v>29848</v>
      </c>
      <c r="M28" s="31">
        <v>29727</v>
      </c>
      <c r="N28" s="31">
        <v>29733</v>
      </c>
      <c r="O28" s="31">
        <v>29730</v>
      </c>
      <c r="P28" s="35">
        <v>18.75</v>
      </c>
      <c r="Q28" s="32">
        <v>18.75</v>
      </c>
      <c r="R28" s="43"/>
      <c r="S28" s="53">
        <v>0.19790951954938438</v>
      </c>
      <c r="T28" s="54">
        <v>0.18215853085522477</v>
      </c>
      <c r="U28" s="33"/>
      <c r="V28" s="57">
        <v>0.8408902663538078</v>
      </c>
      <c r="W28" s="54">
        <v>1.1041687858129836</v>
      </c>
      <c r="Y28" s="83">
        <v>-1.068167827612933</v>
      </c>
      <c r="Z28" s="76">
        <v>0.30662846806854427</v>
      </c>
      <c r="AA28" s="76">
        <v>0.938383994609979</v>
      </c>
      <c r="AB28" s="77" t="s">
        <v>41</v>
      </c>
      <c r="AC28" s="84">
        <v>-0.11461130275889031</v>
      </c>
      <c r="AE28" s="50">
        <v>0.8</v>
      </c>
      <c r="AF28" s="51">
        <v>-0.989999999997323</v>
      </c>
      <c r="AG28" s="52">
        <v>0.9899999998665729</v>
      </c>
      <c r="AI28" s="90">
        <v>17</v>
      </c>
      <c r="AJ28" s="91">
        <v>14</v>
      </c>
      <c r="IU28" s="44">
        <f aca="true" t="shared" si="0" ref="IU28:IU35">D62-$D$66</f>
        <v>10.05</v>
      </c>
      <c r="IV28" s="6" t="b">
        <f>IU28=G62</f>
        <v>1</v>
      </c>
    </row>
    <row r="29" spans="1:256" ht="12.75">
      <c r="A29" s="121" t="s">
        <v>5</v>
      </c>
      <c r="B29" s="122">
        <v>23800</v>
      </c>
      <c r="C29" s="113" t="s">
        <v>11</v>
      </c>
      <c r="D29" s="123">
        <v>29.07</v>
      </c>
      <c r="E29" s="104"/>
      <c r="F29" s="135">
        <v>0.8</v>
      </c>
      <c r="G29" s="123">
        <v>10.32</v>
      </c>
      <c r="J29" s="40">
        <v>41263</v>
      </c>
      <c r="K29" s="39"/>
      <c r="L29" s="31">
        <v>29848</v>
      </c>
      <c r="M29" s="31">
        <v>29924</v>
      </c>
      <c r="N29" s="31">
        <v>29970</v>
      </c>
      <c r="O29" s="31">
        <v>29947</v>
      </c>
      <c r="P29" s="35">
        <v>20.25</v>
      </c>
      <c r="Q29" s="32">
        <v>20.25</v>
      </c>
      <c r="R29"/>
      <c r="S29" s="53">
        <v>0.21136991737127536</v>
      </c>
      <c r="T29" s="54">
        <v>0.20004141651146592</v>
      </c>
      <c r="U29" s="33"/>
      <c r="V29" s="57">
        <v>0.8886286062484169</v>
      </c>
      <c r="W29" s="54">
        <v>1.1020679168916419</v>
      </c>
      <c r="Y29" s="83">
        <v>-0.6788996555855246</v>
      </c>
      <c r="Z29" s="76">
        <v>0.16221311716637957</v>
      </c>
      <c r="AA29" s="76">
        <v>0.7294572747939293</v>
      </c>
      <c r="AB29" s="77" t="s">
        <v>42</v>
      </c>
      <c r="AC29" s="84">
        <v>0.16502873573308735</v>
      </c>
      <c r="AE29" s="34">
        <v>0.8</v>
      </c>
      <c r="AF29" s="37">
        <v>-0.9895389557462919</v>
      </c>
      <c r="AG29" s="38">
        <v>0.6942592948798901</v>
      </c>
      <c r="AI29" s="92">
        <v>10</v>
      </c>
      <c r="AJ29" s="93">
        <v>21</v>
      </c>
      <c r="IU29" s="45">
        <f t="shared" si="0"/>
        <v>6.469999999999999</v>
      </c>
      <c r="IV29" s="6" t="b">
        <f>IU29=G63</f>
        <v>1</v>
      </c>
    </row>
    <row r="30" spans="1:256" ht="12.75">
      <c r="A30" s="121" t="s">
        <v>5</v>
      </c>
      <c r="B30" s="122">
        <v>26750</v>
      </c>
      <c r="C30" s="113" t="s">
        <v>11</v>
      </c>
      <c r="D30" s="123">
        <v>23.65</v>
      </c>
      <c r="E30" s="104"/>
      <c r="F30" s="135">
        <v>0.8991596638655462</v>
      </c>
      <c r="G30" s="123">
        <v>4.9</v>
      </c>
      <c r="J30" s="40">
        <v>41353</v>
      </c>
      <c r="K30" s="39"/>
      <c r="L30" s="31">
        <v>29848</v>
      </c>
      <c r="M30" s="31">
        <v>30080</v>
      </c>
      <c r="N30" s="31">
        <v>30136</v>
      </c>
      <c r="O30" s="31">
        <v>30108</v>
      </c>
      <c r="P30" s="35">
        <v>20.5</v>
      </c>
      <c r="Q30" s="32">
        <v>20.5</v>
      </c>
      <c r="R30"/>
      <c r="S30" s="53">
        <v>0.21947136346485593</v>
      </c>
      <c r="T30" s="54">
        <v>0.2103792931008659</v>
      </c>
      <c r="U30" s="33"/>
      <c r="V30" s="57">
        <v>0.8230178355991667</v>
      </c>
      <c r="W30" s="54">
        <v>1.218387128012015</v>
      </c>
      <c r="Y30" s="83">
        <v>-0.5319825316846488</v>
      </c>
      <c r="Z30" s="76">
        <v>0.11515914955670703</v>
      </c>
      <c r="AA30" s="76">
        <v>0.6370105036815907</v>
      </c>
      <c r="AB30" s="75"/>
      <c r="AC30" s="82"/>
      <c r="AE30" s="34">
        <v>0.8</v>
      </c>
      <c r="AF30" s="37">
        <v>-0.97937349021585</v>
      </c>
      <c r="AG30" s="38">
        <v>0.5541935641859774</v>
      </c>
      <c r="AI30" s="92">
        <v>14</v>
      </c>
      <c r="AJ30" s="93">
        <v>7</v>
      </c>
      <c r="IU30" s="45">
        <f t="shared" si="0"/>
        <v>3.120000000000001</v>
      </c>
      <c r="IV30" s="6" t="b">
        <f>IU30=G64</f>
        <v>1</v>
      </c>
    </row>
    <row r="31" spans="1:256" ht="12.75">
      <c r="A31" s="121" t="s">
        <v>5</v>
      </c>
      <c r="B31" s="122">
        <v>28250</v>
      </c>
      <c r="C31" s="113" t="s">
        <v>11</v>
      </c>
      <c r="D31" s="123">
        <v>21.12</v>
      </c>
      <c r="E31" s="104"/>
      <c r="F31" s="135">
        <v>0.9495798319327731</v>
      </c>
      <c r="G31" s="123">
        <v>2.37</v>
      </c>
      <c r="J31" s="40">
        <v>41445</v>
      </c>
      <c r="K31" s="39"/>
      <c r="L31" s="31">
        <v>29848</v>
      </c>
      <c r="M31" s="31">
        <v>30132</v>
      </c>
      <c r="N31" s="31">
        <v>30198</v>
      </c>
      <c r="O31" s="31">
        <v>30165</v>
      </c>
      <c r="P31" s="35">
        <v>21.5</v>
      </c>
      <c r="Q31" s="32">
        <v>21.5</v>
      </c>
      <c r="R31"/>
      <c r="S31" s="53">
        <v>0.2255061639856136</v>
      </c>
      <c r="T31" s="54">
        <v>0.2179922081217035</v>
      </c>
      <c r="U31" s="33"/>
      <c r="V31" s="57" t="s">
        <v>51</v>
      </c>
      <c r="W31" s="54" t="s">
        <v>51</v>
      </c>
      <c r="Y31" s="83">
        <v>-0.44790063296378035</v>
      </c>
      <c r="Z31" s="76">
        <v>0.0904341449400002</v>
      </c>
      <c r="AA31" s="76">
        <v>0.5789313016834139</v>
      </c>
      <c r="AB31" s="75"/>
      <c r="AC31" s="82"/>
      <c r="AE31" s="34">
        <v>0.8</v>
      </c>
      <c r="AF31" s="37">
        <v>-0.974957511569619</v>
      </c>
      <c r="AG31" s="38">
        <v>0.47293689147949897</v>
      </c>
      <c r="AI31" s="92">
        <v>0</v>
      </c>
      <c r="AJ31" s="93">
        <v>0</v>
      </c>
      <c r="IU31" s="45">
        <f t="shared" si="0"/>
        <v>1.5300000000000011</v>
      </c>
      <c r="IV31" s="6" t="b">
        <f>ROUND(IU31,2)=G65</f>
        <v>1</v>
      </c>
    </row>
    <row r="32" spans="1:256" ht="12.75">
      <c r="A32" s="121" t="s">
        <v>5</v>
      </c>
      <c r="B32" s="122">
        <v>29750</v>
      </c>
      <c r="C32" s="113" t="s">
        <v>11</v>
      </c>
      <c r="D32" s="123">
        <v>18.75</v>
      </c>
      <c r="E32" s="104"/>
      <c r="F32" s="135">
        <v>1</v>
      </c>
      <c r="G32" s="123">
        <v>0</v>
      </c>
      <c r="J32" s="40">
        <v>41627</v>
      </c>
      <c r="K32" s="39"/>
      <c r="L32" s="31">
        <v>29848</v>
      </c>
      <c r="M32" s="31">
        <v>30180</v>
      </c>
      <c r="N32" s="31">
        <v>30300</v>
      </c>
      <c r="O32" s="31">
        <v>30240</v>
      </c>
      <c r="P32" s="35">
        <v>23.5</v>
      </c>
      <c r="Q32" s="32">
        <v>23.5</v>
      </c>
      <c r="R32"/>
      <c r="S32" s="53">
        <v>0.2341485358450308</v>
      </c>
      <c r="T32" s="54">
        <v>0.22883817645982987</v>
      </c>
      <c r="U32" s="33"/>
      <c r="V32" s="57" t="s">
        <v>51</v>
      </c>
      <c r="W32" s="54" t="s">
        <v>51</v>
      </c>
      <c r="Y32" s="83">
        <v>-0.3540982413778569</v>
      </c>
      <c r="Z32" s="76">
        <v>0.06500609971611425</v>
      </c>
      <c r="AA32" s="76">
        <v>0.5080581063995233</v>
      </c>
      <c r="AB32" s="75"/>
      <c r="AC32" s="82"/>
      <c r="AE32" s="34">
        <v>0.8</v>
      </c>
      <c r="AF32" s="37">
        <v>-0.9899999998424405</v>
      </c>
      <c r="AG32" s="38">
        <v>0.3720336369124059</v>
      </c>
      <c r="AI32" s="92">
        <v>0</v>
      </c>
      <c r="AJ32" s="93">
        <v>0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31200</v>
      </c>
      <c r="C33" s="113" t="s">
        <v>11</v>
      </c>
      <c r="D33" s="123">
        <v>16.61</v>
      </c>
      <c r="E33" s="104"/>
      <c r="F33" s="135">
        <v>1.0487394957983194</v>
      </c>
      <c r="G33" s="123">
        <v>-2.14</v>
      </c>
      <c r="J33" s="94">
        <v>41718</v>
      </c>
      <c r="K33" s="95"/>
      <c r="L33" s="96">
        <v>29848</v>
      </c>
      <c r="M33" s="96">
        <v>30347</v>
      </c>
      <c r="N33" s="96">
        <v>30487</v>
      </c>
      <c r="O33" s="96">
        <v>30417</v>
      </c>
      <c r="P33" s="97">
        <v>24</v>
      </c>
      <c r="Q33" s="98">
        <v>24</v>
      </c>
      <c r="R33"/>
      <c r="S33" s="53">
        <v>0.23751275378909603</v>
      </c>
      <c r="T33" s="54">
        <v>0.23305425848683137</v>
      </c>
      <c r="U33" s="33"/>
      <c r="V33" s="57" t="s">
        <v>51</v>
      </c>
      <c r="W33" s="54" t="s">
        <v>51</v>
      </c>
      <c r="Y33" s="102">
        <v>-0.32415418604038015</v>
      </c>
      <c r="Z33" s="103">
        <v>0.0574177485326852</v>
      </c>
      <c r="AA33" s="103">
        <v>0.4837154554414544</v>
      </c>
      <c r="AB33" s="75"/>
      <c r="AC33" s="82"/>
      <c r="AE33" s="34">
        <v>0.8</v>
      </c>
      <c r="AF33" s="37">
        <v>-0.9899999999970942</v>
      </c>
      <c r="AG33" s="38">
        <v>0.34586038552820664</v>
      </c>
      <c r="AI33" s="92">
        <v>0</v>
      </c>
      <c r="AJ33" s="93">
        <v>0</v>
      </c>
      <c r="IU33" s="45">
        <f t="shared" si="0"/>
        <v>-1.4699999999999989</v>
      </c>
      <c r="IV33" s="6" t="b">
        <f>ROUND(IU33,2)=G67</f>
        <v>1</v>
      </c>
    </row>
    <row r="34" spans="1:256" ht="13.5" thickBot="1">
      <c r="A34" s="121" t="s">
        <v>5</v>
      </c>
      <c r="B34" s="122">
        <v>32700</v>
      </c>
      <c r="C34" s="113" t="s">
        <v>11</v>
      </c>
      <c r="D34" s="123">
        <v>14.54</v>
      </c>
      <c r="E34" s="104"/>
      <c r="F34" s="135">
        <v>1.0991596638655463</v>
      </c>
      <c r="G34" s="123">
        <v>-4.21</v>
      </c>
      <c r="J34" s="55">
        <v>41991</v>
      </c>
      <c r="K34" s="56"/>
      <c r="L34" s="47">
        <v>29848</v>
      </c>
      <c r="M34" s="47">
        <v>30782</v>
      </c>
      <c r="N34" s="47">
        <v>30803</v>
      </c>
      <c r="O34" s="47">
        <v>30793</v>
      </c>
      <c r="P34" s="48">
        <v>24.5</v>
      </c>
      <c r="Q34" s="49">
        <v>24.5</v>
      </c>
      <c r="R34"/>
      <c r="S34" s="53">
        <v>0.24547110449203674</v>
      </c>
      <c r="T34" s="54">
        <v>0.24303428522364867</v>
      </c>
      <c r="U34" s="33"/>
      <c r="V34" s="57"/>
      <c r="W34" s="54"/>
      <c r="Y34" s="85">
        <v>-0.26461695654786715</v>
      </c>
      <c r="Z34" s="86">
        <v>0.04317468650300923</v>
      </c>
      <c r="AA34" s="86">
        <v>0.43212944659628316</v>
      </c>
      <c r="AB34" s="146"/>
      <c r="AC34" s="147"/>
      <c r="AE34" s="87">
        <v>0.8</v>
      </c>
      <c r="AF34" s="88">
        <v>-0.9899999999700935</v>
      </c>
      <c r="AG34" s="89">
        <v>0.287215173552276</v>
      </c>
      <c r="AI34" s="148"/>
      <c r="AJ34" s="149"/>
      <c r="IU34" s="45">
        <f t="shared" si="0"/>
        <v>-2.8900000000000006</v>
      </c>
      <c r="IV34" s="6" t="b">
        <f>IU34=G68</f>
        <v>1</v>
      </c>
    </row>
    <row r="35" spans="1:256" ht="13.5" thickBot="1">
      <c r="A35" s="121" t="s">
        <v>5</v>
      </c>
      <c r="B35" s="122">
        <v>35700</v>
      </c>
      <c r="C35" s="113" t="s">
        <v>11</v>
      </c>
      <c r="D35" s="123">
        <v>10.88</v>
      </c>
      <c r="E35" s="104"/>
      <c r="F35" s="135">
        <v>1.2</v>
      </c>
      <c r="G35" s="123">
        <v>-7.87</v>
      </c>
      <c r="R35"/>
      <c r="U35" s="33"/>
      <c r="IU35" s="45">
        <f t="shared" si="0"/>
        <v>-5.6</v>
      </c>
      <c r="IV35" s="6" t="b">
        <f>IU35=G69</f>
        <v>1</v>
      </c>
    </row>
    <row r="36" spans="1:256" ht="13.5" thickBot="1">
      <c r="A36" s="121" t="s">
        <v>6</v>
      </c>
      <c r="B36" s="122">
        <v>38650</v>
      </c>
      <c r="C36" s="113" t="s">
        <v>11</v>
      </c>
      <c r="D36" s="123">
        <v>7.89</v>
      </c>
      <c r="E36" s="104"/>
      <c r="F36" s="136">
        <v>1.2991596638655463</v>
      </c>
      <c r="G36" s="133">
        <v>-10.86</v>
      </c>
      <c r="J36" s="154" t="s">
        <v>43</v>
      </c>
      <c r="K36" s="155"/>
      <c r="L36" s="68" t="s">
        <v>22</v>
      </c>
      <c r="M36" s="68" t="s">
        <v>23</v>
      </c>
      <c r="N36" s="68" t="s">
        <v>24</v>
      </c>
      <c r="O36" s="68" t="s">
        <v>25</v>
      </c>
      <c r="P36" s="69" t="s">
        <v>26</v>
      </c>
      <c r="Q36" s="70" t="s">
        <v>27</v>
      </c>
      <c r="U36" s="33"/>
      <c r="IU36" s="46">
        <f>D70-$D$66</f>
        <v>-8.03</v>
      </c>
      <c r="IV36" s="6" t="b">
        <f>ROUND(IU36,2)=G70</f>
        <v>1</v>
      </c>
    </row>
    <row r="37" spans="1:255" ht="13.5" thickBot="1">
      <c r="A37" s="116" t="s">
        <v>7</v>
      </c>
      <c r="B37" s="113">
        <v>29750</v>
      </c>
      <c r="C37" s="114"/>
      <c r="D37" s="124"/>
      <c r="E37" s="104"/>
      <c r="F37" s="111"/>
      <c r="G37" s="125">
        <v>27.32</v>
      </c>
      <c r="J37" s="40">
        <v>41172</v>
      </c>
      <c r="K37" s="39"/>
      <c r="L37" s="31">
        <v>6576</v>
      </c>
      <c r="M37" s="31">
        <v>6558</v>
      </c>
      <c r="N37" s="31">
        <v>6558</v>
      </c>
      <c r="O37" s="31">
        <v>6558</v>
      </c>
      <c r="P37" s="35">
        <v>17.75</v>
      </c>
      <c r="Q37" s="32">
        <v>18</v>
      </c>
      <c r="IU37" s="46"/>
    </row>
    <row r="38" spans="1:255" ht="13.5" thickBot="1">
      <c r="A38" s="116" t="s">
        <v>8</v>
      </c>
      <c r="B38" s="126">
        <v>18.75</v>
      </c>
      <c r="C38" s="114"/>
      <c r="D38" s="124"/>
      <c r="E38" s="104"/>
      <c r="F38" s="111"/>
      <c r="G38" s="111"/>
      <c r="J38" s="94">
        <v>41263</v>
      </c>
      <c r="K38" s="95"/>
      <c r="L38" s="96">
        <v>6576</v>
      </c>
      <c r="M38" s="96">
        <v>6610</v>
      </c>
      <c r="N38" s="96">
        <v>6610</v>
      </c>
      <c r="O38" s="96">
        <v>6610</v>
      </c>
      <c r="P38" s="97">
        <v>19.25</v>
      </c>
      <c r="Q38" s="98">
        <v>19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41353</v>
      </c>
      <c r="K39" s="95"/>
      <c r="L39" s="96">
        <v>6576</v>
      </c>
      <c r="M39" s="96">
        <v>6658</v>
      </c>
      <c r="N39" s="96">
        <v>6658</v>
      </c>
      <c r="O39" s="96">
        <v>6658</v>
      </c>
      <c r="P39" s="97">
        <v>19.5</v>
      </c>
      <c r="Q39" s="98">
        <v>19.5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41445</v>
      </c>
      <c r="K40" s="95"/>
      <c r="L40" s="96">
        <v>6576</v>
      </c>
      <c r="M40" s="96">
        <v>6644</v>
      </c>
      <c r="N40" s="96">
        <v>6644</v>
      </c>
      <c r="O40" s="96">
        <v>6644</v>
      </c>
      <c r="P40" s="97">
        <v>20.5</v>
      </c>
      <c r="Q40" s="98">
        <v>20.5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41718</v>
      </c>
      <c r="K41" s="95"/>
      <c r="L41" s="96">
        <v>6576</v>
      </c>
      <c r="M41" s="96">
        <v>6726</v>
      </c>
      <c r="N41" s="96">
        <v>6726</v>
      </c>
      <c r="O41" s="96">
        <v>6726</v>
      </c>
      <c r="P41" s="97">
        <v>23</v>
      </c>
      <c r="Q41" s="98">
        <v>23</v>
      </c>
      <c r="IU41" s="46"/>
    </row>
    <row r="42" spans="1:255" ht="13.5" thickBot="1">
      <c r="A42" s="107" t="s">
        <v>1</v>
      </c>
      <c r="B42" s="108">
        <v>41101</v>
      </c>
      <c r="C42" s="109"/>
      <c r="D42" s="110"/>
      <c r="E42" s="111"/>
      <c r="F42" s="111"/>
      <c r="G42" s="111"/>
      <c r="J42" s="94">
        <v>41809</v>
      </c>
      <c r="K42" s="95"/>
      <c r="L42" s="96">
        <v>6576</v>
      </c>
      <c r="M42" s="96">
        <v>6721</v>
      </c>
      <c r="N42" s="96">
        <v>6721</v>
      </c>
      <c r="O42" s="96">
        <v>6721</v>
      </c>
      <c r="P42" s="97">
        <v>22.5</v>
      </c>
      <c r="Q42" s="98">
        <v>22.5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41900</v>
      </c>
      <c r="K43" s="95"/>
      <c r="L43" s="96">
        <v>6576</v>
      </c>
      <c r="M43" s="96">
        <v>6717</v>
      </c>
      <c r="N43" s="96">
        <v>6717</v>
      </c>
      <c r="O43" s="96">
        <v>6717</v>
      </c>
      <c r="P43" s="97">
        <v>22.5</v>
      </c>
      <c r="Q43" s="98">
        <v>22.5</v>
      </c>
      <c r="IU43" s="46"/>
    </row>
    <row r="44" spans="1:255" ht="13.5" thickBot="1">
      <c r="A44" s="116" t="s">
        <v>4</v>
      </c>
      <c r="B44" s="117">
        <v>41263</v>
      </c>
      <c r="C44" s="114"/>
      <c r="D44" s="118"/>
      <c r="E44" s="104"/>
      <c r="F44" s="119" t="s">
        <v>20</v>
      </c>
      <c r="G44" s="120" t="s">
        <v>21</v>
      </c>
      <c r="J44" s="94">
        <v>41991</v>
      </c>
      <c r="K44" s="95"/>
      <c r="L44" s="96">
        <v>6576</v>
      </c>
      <c r="M44" s="96">
        <v>6783</v>
      </c>
      <c r="N44" s="96">
        <v>6783</v>
      </c>
      <c r="O44" s="96">
        <v>6783</v>
      </c>
      <c r="P44" s="97">
        <v>22.5</v>
      </c>
      <c r="Q44" s="98">
        <v>22.5</v>
      </c>
      <c r="IU44" s="46"/>
    </row>
    <row r="45" spans="1:256" ht="13.5" thickBot="1">
      <c r="A45" s="121" t="s">
        <v>3</v>
      </c>
      <c r="B45" s="122">
        <v>20950</v>
      </c>
      <c r="C45" s="113" t="s">
        <v>11</v>
      </c>
      <c r="D45" s="123">
        <v>32.37</v>
      </c>
      <c r="E45" s="104"/>
      <c r="F45" s="134">
        <v>0.6994991652754591</v>
      </c>
      <c r="G45" s="132">
        <v>12.12</v>
      </c>
      <c r="J45" s="94">
        <v>42082</v>
      </c>
      <c r="K45" s="95"/>
      <c r="L45" s="96">
        <v>6576</v>
      </c>
      <c r="M45" s="96">
        <v>6850</v>
      </c>
      <c r="N45" s="96">
        <v>6850</v>
      </c>
      <c r="O45" s="96">
        <v>6850</v>
      </c>
      <c r="P45" s="97">
        <v>22.5</v>
      </c>
      <c r="Q45" s="98">
        <v>22.5</v>
      </c>
      <c r="IU45" s="44">
        <f aca="true" t="shared" si="1" ref="IU45:IU53">D79-$D$83</f>
        <v>8.829999999999998</v>
      </c>
      <c r="IV45" s="6" t="b">
        <f aca="true" t="shared" si="2" ref="IV45:IV53">IU45=G79</f>
        <v>1</v>
      </c>
    </row>
    <row r="46" spans="1:256" ht="13.5" thickBot="1">
      <c r="A46" s="121" t="s">
        <v>5</v>
      </c>
      <c r="B46" s="122">
        <v>23950</v>
      </c>
      <c r="C46" s="113" t="s">
        <v>11</v>
      </c>
      <c r="D46" s="123">
        <v>28</v>
      </c>
      <c r="E46" s="104"/>
      <c r="F46" s="135">
        <v>0.7996661101836394</v>
      </c>
      <c r="G46" s="123">
        <v>7.75</v>
      </c>
      <c r="J46" s="55">
        <v>42173</v>
      </c>
      <c r="K46" s="56"/>
      <c r="L46" s="47">
        <v>6576</v>
      </c>
      <c r="M46" s="47">
        <v>6850</v>
      </c>
      <c r="N46" s="47">
        <v>6850</v>
      </c>
      <c r="O46" s="47">
        <v>6850</v>
      </c>
      <c r="P46" s="48">
        <v>22.5</v>
      </c>
      <c r="Q46" s="49">
        <v>22.5</v>
      </c>
      <c r="IU46" s="44">
        <f t="shared" si="1"/>
        <v>5.670000000000002</v>
      </c>
      <c r="IV46" s="6" t="b">
        <f t="shared" si="2"/>
        <v>1</v>
      </c>
    </row>
    <row r="47" spans="1:256" ht="13.5" thickBot="1">
      <c r="A47" s="121" t="s">
        <v>5</v>
      </c>
      <c r="B47" s="122">
        <v>26950</v>
      </c>
      <c r="C47" s="113" t="s">
        <v>11</v>
      </c>
      <c r="D47" s="123">
        <v>23.96</v>
      </c>
      <c r="E47" s="104"/>
      <c r="F47" s="135">
        <v>0.8998330550918197</v>
      </c>
      <c r="G47" s="123">
        <v>3.71</v>
      </c>
      <c r="IU47" s="44">
        <f t="shared" si="1"/>
        <v>2.75</v>
      </c>
      <c r="IV47" s="6" t="b">
        <f t="shared" si="2"/>
        <v>1</v>
      </c>
    </row>
    <row r="48" spans="1:256" ht="13.5" thickBot="1">
      <c r="A48" s="121" t="s">
        <v>5</v>
      </c>
      <c r="B48" s="122">
        <v>28450</v>
      </c>
      <c r="C48" s="113" t="s">
        <v>11</v>
      </c>
      <c r="D48" s="123">
        <v>22.07</v>
      </c>
      <c r="E48" s="104"/>
      <c r="F48" s="135">
        <v>0.9499165275459098</v>
      </c>
      <c r="G48" s="123">
        <v>1.82</v>
      </c>
      <c r="J48" s="156" t="s">
        <v>52</v>
      </c>
      <c r="K48" s="157"/>
      <c r="L48" s="99" t="s">
        <v>22</v>
      </c>
      <c r="M48" s="99" t="s">
        <v>23</v>
      </c>
      <c r="N48" s="99" t="s">
        <v>24</v>
      </c>
      <c r="O48" s="99" t="s">
        <v>25</v>
      </c>
      <c r="P48" s="100" t="s">
        <v>26</v>
      </c>
      <c r="Q48" s="101" t="s">
        <v>27</v>
      </c>
      <c r="IU48" s="44">
        <f t="shared" si="1"/>
        <v>1.3500000000000014</v>
      </c>
      <c r="IV48" s="6" t="b">
        <f t="shared" si="2"/>
        <v>1</v>
      </c>
    </row>
    <row r="49" spans="1:256" ht="13.5" thickBot="1">
      <c r="A49" s="121" t="s">
        <v>5</v>
      </c>
      <c r="B49" s="122">
        <v>29950</v>
      </c>
      <c r="C49" s="113" t="s">
        <v>11</v>
      </c>
      <c r="D49" s="123">
        <v>20.25</v>
      </c>
      <c r="E49" s="104"/>
      <c r="F49" s="135">
        <v>1</v>
      </c>
      <c r="G49" s="123">
        <v>0</v>
      </c>
      <c r="J49" s="55">
        <v>41172</v>
      </c>
      <c r="K49" s="56"/>
      <c r="L49" s="47">
        <v>29848</v>
      </c>
      <c r="M49" s="47">
        <v>29730</v>
      </c>
      <c r="N49" s="47">
        <v>29730</v>
      </c>
      <c r="O49" s="47">
        <v>29730</v>
      </c>
      <c r="P49" s="48">
        <v>18.75</v>
      </c>
      <c r="Q49" s="49">
        <v>19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5</v>
      </c>
      <c r="B50" s="122">
        <v>31450</v>
      </c>
      <c r="C50" s="113" t="s">
        <v>11</v>
      </c>
      <c r="D50" s="123">
        <v>18.52</v>
      </c>
      <c r="E50" s="104"/>
      <c r="F50" s="135">
        <v>1.0500834724540902</v>
      </c>
      <c r="G50" s="123">
        <v>-1.73</v>
      </c>
      <c r="IU50" s="44">
        <f t="shared" si="1"/>
        <v>-1.3099999999999987</v>
      </c>
      <c r="IV50" s="6" t="b">
        <f t="shared" si="2"/>
        <v>1</v>
      </c>
    </row>
    <row r="51" spans="1:256" ht="13.5" thickBot="1">
      <c r="A51" s="121" t="s">
        <v>5</v>
      </c>
      <c r="B51" s="122">
        <v>32950</v>
      </c>
      <c r="C51" s="113" t="s">
        <v>11</v>
      </c>
      <c r="D51" s="123">
        <v>16.86</v>
      </c>
      <c r="E51" s="104"/>
      <c r="F51" s="135">
        <v>1.1001669449081803</v>
      </c>
      <c r="G51" s="123">
        <v>-3.39</v>
      </c>
      <c r="J51" s="156" t="s">
        <v>50</v>
      </c>
      <c r="K51" s="157"/>
      <c r="L51" s="99" t="s">
        <v>22</v>
      </c>
      <c r="M51" s="99" t="s">
        <v>23</v>
      </c>
      <c r="N51" s="99" t="s">
        <v>24</v>
      </c>
      <c r="O51" s="99" t="s">
        <v>25</v>
      </c>
      <c r="P51" s="100" t="s">
        <v>26</v>
      </c>
      <c r="Q51" s="101" t="s">
        <v>27</v>
      </c>
      <c r="IU51" s="44">
        <f t="shared" si="1"/>
        <v>-2.6099999999999994</v>
      </c>
      <c r="IV51" s="6" t="b">
        <f t="shared" si="2"/>
        <v>1</v>
      </c>
    </row>
    <row r="52" spans="1:256" ht="13.5" thickBot="1">
      <c r="A52" s="121" t="s">
        <v>5</v>
      </c>
      <c r="B52" s="122">
        <v>35950</v>
      </c>
      <c r="C52" s="113" t="s">
        <v>11</v>
      </c>
      <c r="D52" s="123">
        <v>13.8</v>
      </c>
      <c r="E52" s="104"/>
      <c r="F52" s="135">
        <v>1.2003338898163607</v>
      </c>
      <c r="G52" s="123">
        <v>-6.45</v>
      </c>
      <c r="J52" s="55">
        <v>41172</v>
      </c>
      <c r="K52" s="56"/>
      <c r="L52" s="47">
        <v>36728</v>
      </c>
      <c r="M52" s="47">
        <v>36635</v>
      </c>
      <c r="N52" s="47">
        <v>36635</v>
      </c>
      <c r="O52" s="47">
        <v>36635</v>
      </c>
      <c r="P52" s="48">
        <v>16.25</v>
      </c>
      <c r="Q52" s="49">
        <v>16</v>
      </c>
      <c r="IU52" s="44">
        <f t="shared" si="1"/>
        <v>-4.989999999999998</v>
      </c>
      <c r="IV52" s="6" t="b">
        <f t="shared" si="2"/>
        <v>1</v>
      </c>
    </row>
    <row r="53" spans="1:256" ht="13.5" thickBot="1">
      <c r="A53" s="121" t="s">
        <v>6</v>
      </c>
      <c r="B53" s="122">
        <v>38950</v>
      </c>
      <c r="C53" s="113" t="s">
        <v>11</v>
      </c>
      <c r="D53" s="123">
        <v>11.06</v>
      </c>
      <c r="E53" s="104"/>
      <c r="F53" s="136">
        <v>1.3005008347245408</v>
      </c>
      <c r="G53" s="133">
        <v>-9.19</v>
      </c>
      <c r="IU53" s="44">
        <f t="shared" si="1"/>
        <v>-7.199999999999999</v>
      </c>
      <c r="IV53" s="6" t="b">
        <f t="shared" si="2"/>
        <v>1</v>
      </c>
    </row>
    <row r="54" spans="1:17" ht="13.5" thickBot="1">
      <c r="A54" s="116" t="s">
        <v>7</v>
      </c>
      <c r="B54" s="113">
        <v>29950</v>
      </c>
      <c r="C54" s="114"/>
      <c r="D54" s="124"/>
      <c r="E54" s="104"/>
      <c r="F54" s="111"/>
      <c r="G54" s="125">
        <v>21.31</v>
      </c>
      <c r="J54" s="156" t="s">
        <v>53</v>
      </c>
      <c r="K54" s="157"/>
      <c r="L54" s="99" t="s">
        <v>22</v>
      </c>
      <c r="M54" s="99" t="s">
        <v>23</v>
      </c>
      <c r="N54" s="99" t="s">
        <v>24</v>
      </c>
      <c r="O54" s="99" t="s">
        <v>25</v>
      </c>
      <c r="P54" s="100" t="s">
        <v>26</v>
      </c>
      <c r="Q54" s="101" t="s">
        <v>27</v>
      </c>
    </row>
    <row r="55" spans="1:17" ht="13.5" thickBot="1">
      <c r="A55" s="116" t="s">
        <v>8</v>
      </c>
      <c r="B55" s="126">
        <v>20.25</v>
      </c>
      <c r="C55" s="114"/>
      <c r="D55" s="124"/>
      <c r="E55" s="104"/>
      <c r="F55" s="111"/>
      <c r="G55" s="111"/>
      <c r="J55" s="55">
        <v>41172</v>
      </c>
      <c r="K55" s="56"/>
      <c r="L55" s="47">
        <v>33999</v>
      </c>
      <c r="M55" s="47">
        <v>33949</v>
      </c>
      <c r="N55" s="47">
        <v>33949</v>
      </c>
      <c r="O55" s="47">
        <v>33949</v>
      </c>
      <c r="P55" s="48">
        <v>30</v>
      </c>
      <c r="Q55" s="49">
        <v>30</v>
      </c>
    </row>
    <row r="56" spans="1:7" ht="12.75">
      <c r="A56" s="116" t="s">
        <v>9</v>
      </c>
      <c r="B56" s="126">
        <v>65</v>
      </c>
      <c r="C56" s="114"/>
      <c r="D56" s="124"/>
      <c r="E56" s="104"/>
      <c r="F56" s="111"/>
      <c r="G56" s="111"/>
    </row>
    <row r="57" spans="1: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</row>
    <row r="58" spans="1:7" ht="13.5" thickBot="1">
      <c r="A58" s="104"/>
      <c r="B58" s="104"/>
      <c r="C58" s="104"/>
      <c r="D58" s="104"/>
      <c r="E58" s="104"/>
      <c r="F58" s="104"/>
      <c r="G58" s="104"/>
    </row>
    <row r="59" spans="1:7" ht="12.75">
      <c r="A59" s="107" t="s">
        <v>1</v>
      </c>
      <c r="B59" s="108">
        <v>41101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41353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21100</v>
      </c>
      <c r="C62" s="113" t="s">
        <v>11</v>
      </c>
      <c r="D62" s="123">
        <v>30.55</v>
      </c>
      <c r="E62" s="104"/>
      <c r="F62" s="134">
        <v>0.7009966777408638</v>
      </c>
      <c r="G62" s="132">
        <v>10.05</v>
      </c>
      <c r="IU62" s="44">
        <f aca="true" t="shared" si="3" ref="IU62:IU70">D96-$D$100</f>
        <v>7.329999999999998</v>
      </c>
      <c r="IV62" s="6" t="b">
        <f aca="true" t="shared" si="4" ref="IV62:IV70">IU62=G96</f>
        <v>1</v>
      </c>
    </row>
    <row r="63" spans="1:256" ht="13.5" thickBot="1">
      <c r="A63" s="121" t="s">
        <v>5</v>
      </c>
      <c r="B63" s="122">
        <v>24100</v>
      </c>
      <c r="C63" s="113" t="s">
        <v>11</v>
      </c>
      <c r="D63" s="123">
        <v>26.97</v>
      </c>
      <c r="E63" s="104"/>
      <c r="F63" s="135">
        <v>0.8006644518272426</v>
      </c>
      <c r="G63" s="123">
        <v>6.47</v>
      </c>
      <c r="IU63" s="44">
        <f t="shared" si="3"/>
        <v>4.739999999999998</v>
      </c>
      <c r="IV63" s="6" t="b">
        <f t="shared" si="4"/>
        <v>1</v>
      </c>
    </row>
    <row r="64" spans="1:256" ht="13.5" thickBot="1">
      <c r="A64" s="121" t="s">
        <v>5</v>
      </c>
      <c r="B64" s="122">
        <v>27100</v>
      </c>
      <c r="C64" s="113" t="s">
        <v>11</v>
      </c>
      <c r="D64" s="123">
        <v>23.62</v>
      </c>
      <c r="E64" s="104"/>
      <c r="F64" s="135">
        <v>0.9003322259136213</v>
      </c>
      <c r="G64" s="123">
        <v>3.12</v>
      </c>
      <c r="IU64" s="44">
        <f t="shared" si="3"/>
        <v>2.3299999999999983</v>
      </c>
      <c r="IV64" s="6" t="b">
        <f t="shared" si="4"/>
        <v>1</v>
      </c>
    </row>
    <row r="65" spans="1:256" ht="13.5" thickBot="1">
      <c r="A65" s="121" t="s">
        <v>5</v>
      </c>
      <c r="B65" s="122">
        <v>28600</v>
      </c>
      <c r="C65" s="113" t="s">
        <v>11</v>
      </c>
      <c r="D65" s="123">
        <v>22.03</v>
      </c>
      <c r="E65" s="104"/>
      <c r="F65" s="135">
        <v>0.9501661129568106</v>
      </c>
      <c r="G65" s="123">
        <v>1.53</v>
      </c>
      <c r="IU65" s="44">
        <f t="shared" si="3"/>
        <v>1.129999999999999</v>
      </c>
      <c r="IV65" s="6" t="b">
        <f t="shared" si="4"/>
        <v>1</v>
      </c>
    </row>
    <row r="66" spans="1:256" ht="13.5" thickBot="1">
      <c r="A66" s="121" t="s">
        <v>5</v>
      </c>
      <c r="B66" s="122">
        <v>30100</v>
      </c>
      <c r="C66" s="113" t="s">
        <v>11</v>
      </c>
      <c r="D66" s="123">
        <v>20.5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5</v>
      </c>
      <c r="B67" s="122">
        <v>31600</v>
      </c>
      <c r="C67" s="113" t="s">
        <v>11</v>
      </c>
      <c r="D67" s="123">
        <v>19.03</v>
      </c>
      <c r="E67" s="104"/>
      <c r="F67" s="135">
        <v>1.0498338870431894</v>
      </c>
      <c r="G67" s="123">
        <v>-1.47</v>
      </c>
      <c r="IU67" s="44">
        <f t="shared" si="3"/>
        <v>-1.1000000000000014</v>
      </c>
      <c r="IV67" s="6" t="b">
        <f t="shared" si="4"/>
        <v>1</v>
      </c>
    </row>
    <row r="68" spans="1:256" ht="13.5" thickBot="1">
      <c r="A68" s="121" t="s">
        <v>5</v>
      </c>
      <c r="B68" s="122">
        <v>33100</v>
      </c>
      <c r="C68" s="113" t="s">
        <v>11</v>
      </c>
      <c r="D68" s="123">
        <v>17.61</v>
      </c>
      <c r="E68" s="104"/>
      <c r="F68" s="135">
        <v>1.0996677740863787</v>
      </c>
      <c r="G68" s="123">
        <v>-2.89</v>
      </c>
      <c r="IU68" s="44">
        <f t="shared" si="3"/>
        <v>-2.16</v>
      </c>
      <c r="IV68" s="6" t="b">
        <f t="shared" si="4"/>
        <v>1</v>
      </c>
    </row>
    <row r="69" spans="1:256" ht="13.5" thickBot="1">
      <c r="A69" s="121" t="s">
        <v>5</v>
      </c>
      <c r="B69" s="122">
        <v>36150</v>
      </c>
      <c r="C69" s="113" t="s">
        <v>11</v>
      </c>
      <c r="D69" s="123">
        <v>14.9</v>
      </c>
      <c r="E69" s="104"/>
      <c r="F69" s="135">
        <v>1.2009966777408638</v>
      </c>
      <c r="G69" s="123">
        <v>-5.6</v>
      </c>
      <c r="IU69" s="44">
        <f t="shared" si="3"/>
        <v>-4.219999999999999</v>
      </c>
      <c r="IV69" s="6" t="b">
        <f t="shared" si="4"/>
        <v>1</v>
      </c>
    </row>
    <row r="70" spans="1:256" ht="13.5" thickBot="1">
      <c r="A70" s="121" t="s">
        <v>6</v>
      </c>
      <c r="B70" s="122">
        <v>39150</v>
      </c>
      <c r="C70" s="113" t="s">
        <v>11</v>
      </c>
      <c r="D70" s="123">
        <v>12.47</v>
      </c>
      <c r="E70" s="104"/>
      <c r="F70" s="136">
        <v>1.3006644518272426</v>
      </c>
      <c r="G70" s="133">
        <v>-8.03</v>
      </c>
      <c r="IU70" s="44">
        <f t="shared" si="3"/>
        <v>-6.120000000000001</v>
      </c>
      <c r="IV70" s="6" t="b">
        <f t="shared" si="4"/>
        <v>1</v>
      </c>
    </row>
    <row r="71" spans="1:7" ht="12.75">
      <c r="A71" s="116" t="s">
        <v>7</v>
      </c>
      <c r="B71" s="113">
        <v>30100</v>
      </c>
      <c r="C71" s="114"/>
      <c r="D71" s="124"/>
      <c r="E71" s="104"/>
      <c r="F71" s="111"/>
      <c r="G71" s="125">
        <v>18.08</v>
      </c>
    </row>
    <row r="72" spans="1:7" ht="12.75">
      <c r="A72" s="116" t="s">
        <v>8</v>
      </c>
      <c r="B72" s="126">
        <v>20.5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41101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41445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21100</v>
      </c>
      <c r="C79" s="113" t="s">
        <v>11</v>
      </c>
      <c r="D79" s="123">
        <v>30.33</v>
      </c>
      <c r="E79" s="104"/>
      <c r="F79" s="134">
        <v>0.6998341625207297</v>
      </c>
      <c r="G79" s="132">
        <v>8.83</v>
      </c>
      <c r="IU79" s="44">
        <f aca="true" t="shared" si="5" ref="IU79:IU87">D113-$D$117</f>
        <v>6.780000000000001</v>
      </c>
      <c r="IV79" s="6" t="b">
        <f aca="true" t="shared" si="6" ref="IV79:IV87">IU79=G113</f>
        <v>1</v>
      </c>
    </row>
    <row r="80" spans="1:256" ht="13.5" thickBot="1">
      <c r="A80" s="121" t="s">
        <v>5</v>
      </c>
      <c r="B80" s="122">
        <v>24150</v>
      </c>
      <c r="C80" s="113" t="s">
        <v>11</v>
      </c>
      <c r="D80" s="123">
        <v>27.17</v>
      </c>
      <c r="E80" s="104"/>
      <c r="F80" s="135">
        <v>0.8009950248756219</v>
      </c>
      <c r="G80" s="123">
        <v>5.67</v>
      </c>
      <c r="IU80" s="44">
        <f t="shared" si="5"/>
        <v>4.390000000000001</v>
      </c>
      <c r="IV80" s="6" t="b">
        <f t="shared" si="6"/>
        <v>1</v>
      </c>
    </row>
    <row r="81" spans="1:256" ht="13.5" thickBot="1">
      <c r="A81" s="121" t="s">
        <v>5</v>
      </c>
      <c r="B81" s="122">
        <v>27150</v>
      </c>
      <c r="C81" s="113" t="s">
        <v>11</v>
      </c>
      <c r="D81" s="123">
        <v>24.25</v>
      </c>
      <c r="E81" s="104"/>
      <c r="F81" s="135">
        <v>0.900497512437811</v>
      </c>
      <c r="G81" s="123">
        <v>2.75</v>
      </c>
      <c r="IU81" s="44">
        <f t="shared" si="5"/>
        <v>2.120000000000001</v>
      </c>
      <c r="IV81" s="6" t="b">
        <f t="shared" si="6"/>
        <v>1</v>
      </c>
    </row>
    <row r="82" spans="1:256" ht="13.5" thickBot="1">
      <c r="A82" s="121" t="s">
        <v>5</v>
      </c>
      <c r="B82" s="122">
        <v>28650</v>
      </c>
      <c r="C82" s="113" t="s">
        <v>11</v>
      </c>
      <c r="D82" s="123">
        <v>22.85</v>
      </c>
      <c r="E82" s="104"/>
      <c r="F82" s="135">
        <v>0.9502487562189055</v>
      </c>
      <c r="G82" s="123">
        <v>1.35</v>
      </c>
      <c r="IU82" s="44">
        <f t="shared" si="5"/>
        <v>1.0500000000000007</v>
      </c>
      <c r="IV82" s="6" t="b">
        <f t="shared" si="6"/>
        <v>1</v>
      </c>
    </row>
    <row r="83" spans="1:256" ht="13.5" thickBot="1">
      <c r="A83" s="121" t="s">
        <v>5</v>
      </c>
      <c r="B83" s="122">
        <v>30150</v>
      </c>
      <c r="C83" s="113" t="s">
        <v>11</v>
      </c>
      <c r="D83" s="123">
        <v>21.5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5</v>
      </c>
      <c r="B84" s="122">
        <v>31650</v>
      </c>
      <c r="C84" s="113" t="s">
        <v>11</v>
      </c>
      <c r="D84" s="123">
        <v>20.19</v>
      </c>
      <c r="E84" s="104"/>
      <c r="F84" s="135">
        <v>1.0497512437810945</v>
      </c>
      <c r="G84" s="123">
        <v>-1.31</v>
      </c>
      <c r="IU84" s="44">
        <f t="shared" si="5"/>
        <v>-1.0500000000000007</v>
      </c>
      <c r="IV84" s="6" t="b">
        <f t="shared" si="6"/>
        <v>1</v>
      </c>
    </row>
    <row r="85" spans="1:256" ht="13.5" thickBot="1">
      <c r="A85" s="121" t="s">
        <v>5</v>
      </c>
      <c r="B85" s="122">
        <v>33200</v>
      </c>
      <c r="C85" s="113" t="s">
        <v>11</v>
      </c>
      <c r="D85" s="123">
        <v>18.89</v>
      </c>
      <c r="E85" s="104"/>
      <c r="F85" s="135">
        <v>1.1011608623548923</v>
      </c>
      <c r="G85" s="123">
        <v>-2.61</v>
      </c>
      <c r="IU85" s="44">
        <f t="shared" si="5"/>
        <v>-2.039999999999999</v>
      </c>
      <c r="IV85" s="6" t="b">
        <f t="shared" si="6"/>
        <v>1</v>
      </c>
    </row>
    <row r="86" spans="1:256" ht="13.5" thickBot="1">
      <c r="A86" s="121" t="s">
        <v>5</v>
      </c>
      <c r="B86" s="122">
        <v>36200</v>
      </c>
      <c r="C86" s="113" t="s">
        <v>11</v>
      </c>
      <c r="D86" s="123">
        <v>16.51</v>
      </c>
      <c r="E86" s="104"/>
      <c r="F86" s="135">
        <v>1.2006633499170813</v>
      </c>
      <c r="G86" s="123">
        <v>-4.99</v>
      </c>
      <c r="IU86" s="44">
        <f t="shared" si="5"/>
        <v>-3.969999999999999</v>
      </c>
      <c r="IV86" s="6" t="b">
        <f t="shared" si="6"/>
        <v>1</v>
      </c>
    </row>
    <row r="87" spans="1:256" ht="13.5" thickBot="1">
      <c r="A87" s="121" t="s">
        <v>6</v>
      </c>
      <c r="B87" s="122">
        <v>39200</v>
      </c>
      <c r="C87" s="113" t="s">
        <v>11</v>
      </c>
      <c r="D87" s="123">
        <v>14.3</v>
      </c>
      <c r="E87" s="104"/>
      <c r="F87" s="136">
        <v>1.3001658374792704</v>
      </c>
      <c r="G87" s="133">
        <v>-7.2</v>
      </c>
      <c r="IU87" s="44">
        <f t="shared" si="5"/>
        <v>-5.780000000000001</v>
      </c>
      <c r="IV87" s="6" t="b">
        <f t="shared" si="6"/>
        <v>1</v>
      </c>
    </row>
    <row r="88" spans="1:7" ht="12.75">
      <c r="A88" s="116" t="s">
        <v>7</v>
      </c>
      <c r="B88" s="113">
        <v>30150</v>
      </c>
      <c r="C88" s="114"/>
      <c r="D88" s="124"/>
      <c r="E88" s="104"/>
      <c r="F88" s="111"/>
      <c r="G88" s="125">
        <v>16.03</v>
      </c>
    </row>
    <row r="89" spans="1:7" ht="12.75">
      <c r="A89" s="116" t="s">
        <v>8</v>
      </c>
      <c r="B89" s="126">
        <v>21.5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41101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41627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21150</v>
      </c>
      <c r="C96" s="113" t="s">
        <v>11</v>
      </c>
      <c r="D96" s="123">
        <v>30.83</v>
      </c>
      <c r="E96" s="104"/>
      <c r="F96" s="134">
        <v>0.6991735537190082</v>
      </c>
      <c r="G96" s="132">
        <v>7.33</v>
      </c>
      <c r="IU96" s="44">
        <f aca="true" t="shared" si="7" ref="IU96:IU104">D130-$D$134</f>
        <v>5.739999999999998</v>
      </c>
      <c r="IV96" s="6" t="b">
        <f aca="true" t="shared" si="8" ref="IV96:IV104">IU96=G130</f>
        <v>1</v>
      </c>
    </row>
    <row r="97" spans="1:256" ht="13.5" thickBot="1">
      <c r="A97" s="121" t="s">
        <v>5</v>
      </c>
      <c r="B97" s="122">
        <v>24200</v>
      </c>
      <c r="C97" s="113" t="s">
        <v>11</v>
      </c>
      <c r="D97" s="123">
        <v>28.24</v>
      </c>
      <c r="E97" s="104"/>
      <c r="F97" s="135">
        <v>0.8</v>
      </c>
      <c r="G97" s="123">
        <v>4.74</v>
      </c>
      <c r="IU97" s="44">
        <f t="shared" si="7"/>
        <v>3.7300000000000004</v>
      </c>
      <c r="IV97" s="6" t="b">
        <f t="shared" si="8"/>
        <v>1</v>
      </c>
    </row>
    <row r="98" spans="1:256" ht="13.5" thickBot="1">
      <c r="A98" s="121" t="s">
        <v>5</v>
      </c>
      <c r="B98" s="122">
        <v>27200</v>
      </c>
      <c r="C98" s="113" t="s">
        <v>11</v>
      </c>
      <c r="D98" s="123">
        <v>25.83</v>
      </c>
      <c r="E98" s="104"/>
      <c r="F98" s="135">
        <v>0.8991735537190083</v>
      </c>
      <c r="G98" s="123">
        <v>2.33</v>
      </c>
      <c r="IU98" s="44">
        <f t="shared" si="7"/>
        <v>1.8399999999999999</v>
      </c>
      <c r="IV98" s="6" t="b">
        <f t="shared" si="8"/>
        <v>1</v>
      </c>
    </row>
    <row r="99" spans="1:256" ht="13.5" thickBot="1">
      <c r="A99" s="121" t="s">
        <v>5</v>
      </c>
      <c r="B99" s="122">
        <v>28750</v>
      </c>
      <c r="C99" s="113" t="s">
        <v>11</v>
      </c>
      <c r="D99" s="123">
        <v>24.63</v>
      </c>
      <c r="E99" s="104"/>
      <c r="F99" s="135">
        <v>0.9504132231404959</v>
      </c>
      <c r="G99" s="123">
        <v>1.13</v>
      </c>
      <c r="IU99" s="44">
        <f t="shared" si="7"/>
        <v>0.9100000000000001</v>
      </c>
      <c r="IV99" s="6" t="b">
        <f t="shared" si="8"/>
        <v>1</v>
      </c>
    </row>
    <row r="100" spans="1:256" ht="13.5" thickBot="1">
      <c r="A100" s="121" t="s">
        <v>5</v>
      </c>
      <c r="B100" s="122">
        <v>30250</v>
      </c>
      <c r="C100" s="113" t="s">
        <v>11</v>
      </c>
      <c r="D100" s="123">
        <v>23.5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5</v>
      </c>
      <c r="B101" s="122">
        <v>31750</v>
      </c>
      <c r="C101" s="113" t="s">
        <v>11</v>
      </c>
      <c r="D101" s="123">
        <v>22.4</v>
      </c>
      <c r="E101" s="104"/>
      <c r="F101" s="135">
        <v>1.0495867768595042</v>
      </c>
      <c r="G101" s="123">
        <v>-1.1</v>
      </c>
      <c r="IU101" s="44">
        <f t="shared" si="7"/>
        <v>-0.8900000000000006</v>
      </c>
      <c r="IV101" s="6" t="b">
        <f t="shared" si="8"/>
        <v>0</v>
      </c>
    </row>
    <row r="102" spans="1:256" ht="13.5" thickBot="1">
      <c r="A102" s="121" t="s">
        <v>5</v>
      </c>
      <c r="B102" s="122">
        <v>33250</v>
      </c>
      <c r="C102" s="113" t="s">
        <v>11</v>
      </c>
      <c r="D102" s="123">
        <v>21.34</v>
      </c>
      <c r="E102" s="104"/>
      <c r="F102" s="135">
        <v>1.0991735537190082</v>
      </c>
      <c r="G102" s="123">
        <v>-2.16</v>
      </c>
      <c r="IU102" s="44">
        <f t="shared" si="7"/>
        <v>-1.7199999999999989</v>
      </c>
      <c r="IV102" s="6" t="b">
        <f t="shared" si="8"/>
        <v>1</v>
      </c>
    </row>
    <row r="103" spans="1:256" ht="13.5" thickBot="1">
      <c r="A103" s="121" t="s">
        <v>5</v>
      </c>
      <c r="B103" s="122">
        <v>36300</v>
      </c>
      <c r="C103" s="113" t="s">
        <v>11</v>
      </c>
      <c r="D103" s="123">
        <v>19.28</v>
      </c>
      <c r="E103" s="104"/>
      <c r="F103" s="135">
        <v>1.2</v>
      </c>
      <c r="G103" s="123">
        <v>-4.22</v>
      </c>
      <c r="IU103" s="44">
        <f t="shared" si="7"/>
        <v>-3.3900000000000006</v>
      </c>
      <c r="IV103" s="6" t="b">
        <f t="shared" si="8"/>
        <v>1</v>
      </c>
    </row>
    <row r="104" spans="1:256" ht="13.5" thickBot="1">
      <c r="A104" s="121" t="s">
        <v>6</v>
      </c>
      <c r="B104" s="122">
        <v>39300</v>
      </c>
      <c r="C104" s="113" t="s">
        <v>11</v>
      </c>
      <c r="D104" s="123">
        <v>17.38</v>
      </c>
      <c r="E104" s="104"/>
      <c r="F104" s="136">
        <v>1.2991735537190083</v>
      </c>
      <c r="G104" s="133">
        <v>-6.12</v>
      </c>
      <c r="IU104" s="44">
        <f t="shared" si="7"/>
        <v>-4.960000000000001</v>
      </c>
      <c r="IV104" s="6" t="b">
        <f t="shared" si="8"/>
        <v>1</v>
      </c>
    </row>
    <row r="105" spans="1:7" ht="12.75">
      <c r="A105" s="116" t="s">
        <v>7</v>
      </c>
      <c r="B105" s="113">
        <v>30250</v>
      </c>
      <c r="C105" s="114"/>
      <c r="D105" s="124"/>
      <c r="E105" s="104"/>
      <c r="F105" s="111"/>
      <c r="G105" s="125">
        <v>13.45</v>
      </c>
    </row>
    <row r="106" spans="1:7" ht="12.75">
      <c r="A106" s="116" t="s">
        <v>8</v>
      </c>
      <c r="B106" s="126">
        <v>23.5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41101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41718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21300</v>
      </c>
      <c r="C113" s="113" t="s">
        <v>11</v>
      </c>
      <c r="D113" s="123">
        <v>30.78</v>
      </c>
      <c r="E113" s="104"/>
      <c r="F113" s="134">
        <v>0.7006578947368421</v>
      </c>
      <c r="G113" s="132">
        <v>6.78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24350</v>
      </c>
      <c r="C114" s="113" t="s">
        <v>11</v>
      </c>
      <c r="D114" s="123">
        <v>28.39</v>
      </c>
      <c r="E114" s="104"/>
      <c r="F114" s="135">
        <v>0.8009868421052632</v>
      </c>
      <c r="G114" s="123">
        <v>4.39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27400</v>
      </c>
      <c r="C115" s="113" t="s">
        <v>11</v>
      </c>
      <c r="D115" s="123">
        <v>26.12</v>
      </c>
      <c r="E115" s="104"/>
      <c r="F115" s="135">
        <v>0.9013157894736842</v>
      </c>
      <c r="G115" s="123">
        <v>2.12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28900</v>
      </c>
      <c r="C116" s="113" t="s">
        <v>11</v>
      </c>
      <c r="D116" s="123">
        <v>25.05</v>
      </c>
      <c r="E116" s="104"/>
      <c r="F116" s="135">
        <v>0.9506578947368421</v>
      </c>
      <c r="G116" s="123">
        <v>1.05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30400</v>
      </c>
      <c r="C117" s="113" t="s">
        <v>11</v>
      </c>
      <c r="D117" s="123">
        <v>24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31950</v>
      </c>
      <c r="C118" s="113" t="s">
        <v>11</v>
      </c>
      <c r="D118" s="123">
        <v>22.95</v>
      </c>
      <c r="E118" s="104"/>
      <c r="F118" s="135">
        <v>1.050986842105263</v>
      </c>
      <c r="G118" s="123">
        <v>-1.05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33450</v>
      </c>
      <c r="C119" s="113" t="s">
        <v>11</v>
      </c>
      <c r="D119" s="123">
        <v>21.96</v>
      </c>
      <c r="E119" s="104"/>
      <c r="F119" s="135">
        <v>1.100328947368421</v>
      </c>
      <c r="G119" s="123">
        <v>-2.04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36500</v>
      </c>
      <c r="C120" s="113" t="s">
        <v>11</v>
      </c>
      <c r="D120" s="123">
        <v>20.03</v>
      </c>
      <c r="E120" s="104"/>
      <c r="F120" s="135">
        <v>1.200657894736842</v>
      </c>
      <c r="G120" s="123">
        <v>-3.97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39550</v>
      </c>
      <c r="C121" s="113" t="s">
        <v>11</v>
      </c>
      <c r="D121" s="123">
        <v>18.22</v>
      </c>
      <c r="E121" s="104"/>
      <c r="F121" s="136">
        <v>1.300986842105263</v>
      </c>
      <c r="G121" s="133">
        <v>-5.78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30400</v>
      </c>
      <c r="C122" s="114"/>
      <c r="D122" s="124"/>
      <c r="E122" s="104"/>
      <c r="F122" s="111"/>
      <c r="G122" s="125">
        <v>12.56</v>
      </c>
    </row>
    <row r="123" spans="1:7" ht="12.75">
      <c r="A123" s="116" t="s">
        <v>8</v>
      </c>
      <c r="B123" s="126">
        <v>24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41101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41991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21550</v>
      </c>
      <c r="C130" s="113" t="s">
        <v>11</v>
      </c>
      <c r="D130" s="123">
        <v>30.24</v>
      </c>
      <c r="E130" s="104"/>
      <c r="F130" s="134">
        <v>0.6996753246753247</v>
      </c>
      <c r="G130" s="132">
        <v>5.74</v>
      </c>
      <c r="IU130" s="44">
        <f aca="true" t="shared" si="9" ref="IU130:IU138">D148-$D$152</f>
        <v>15.61</v>
      </c>
      <c r="IV130" s="6" t="b">
        <f aca="true" t="shared" si="10" ref="IV130:IV138">IU130=G148</f>
        <v>1</v>
      </c>
    </row>
    <row r="131" spans="1:256" ht="13.5" thickBot="1">
      <c r="A131" s="121" t="s">
        <v>5</v>
      </c>
      <c r="B131" s="122">
        <v>24650</v>
      </c>
      <c r="C131" s="113" t="s">
        <v>11</v>
      </c>
      <c r="D131" s="123">
        <v>28.23</v>
      </c>
      <c r="E131" s="104"/>
      <c r="F131" s="135">
        <v>0.8003246753246753</v>
      </c>
      <c r="G131" s="123">
        <v>3.73</v>
      </c>
      <c r="IU131" s="44">
        <f t="shared" si="9"/>
        <v>9.8</v>
      </c>
      <c r="IV131" s="6" t="b">
        <f t="shared" si="10"/>
        <v>1</v>
      </c>
    </row>
    <row r="132" spans="1:256" ht="13.5" thickBot="1">
      <c r="A132" s="121" t="s">
        <v>5</v>
      </c>
      <c r="B132" s="122">
        <v>27700</v>
      </c>
      <c r="C132" s="113" t="s">
        <v>11</v>
      </c>
      <c r="D132" s="123">
        <v>26.34</v>
      </c>
      <c r="E132" s="104"/>
      <c r="F132" s="135">
        <v>0.8993506493506493</v>
      </c>
      <c r="G132" s="123">
        <v>1.84</v>
      </c>
      <c r="IU132" s="44">
        <f t="shared" si="9"/>
        <v>4.600000000000001</v>
      </c>
      <c r="IV132" s="6" t="b">
        <f t="shared" si="10"/>
        <v>1</v>
      </c>
    </row>
    <row r="133" spans="1:256" ht="13.5" thickBot="1">
      <c r="A133" s="121" t="s">
        <v>5</v>
      </c>
      <c r="B133" s="122">
        <v>29250</v>
      </c>
      <c r="C133" s="113" t="s">
        <v>11</v>
      </c>
      <c r="D133" s="123">
        <v>25.41</v>
      </c>
      <c r="E133" s="104"/>
      <c r="F133" s="135">
        <v>0.9496753246753247</v>
      </c>
      <c r="G133" s="123">
        <v>0.91</v>
      </c>
      <c r="IU133" s="44">
        <f t="shared" si="9"/>
        <v>2.0500000000000007</v>
      </c>
      <c r="IV133" s="6" t="b">
        <f t="shared" si="10"/>
        <v>1</v>
      </c>
    </row>
    <row r="134" spans="1:256" ht="13.5" thickBot="1">
      <c r="A134" s="121" t="s">
        <v>5</v>
      </c>
      <c r="B134" s="122">
        <v>30800</v>
      </c>
      <c r="C134" s="113" t="s">
        <v>11</v>
      </c>
      <c r="D134" s="123">
        <v>24.5</v>
      </c>
      <c r="E134" s="104"/>
      <c r="F134" s="135">
        <v>1</v>
      </c>
      <c r="G134" s="123">
        <v>0</v>
      </c>
      <c r="IU134" s="44">
        <f t="shared" si="9"/>
        <v>0</v>
      </c>
      <c r="IV134" s="6" t="b">
        <f t="shared" si="10"/>
        <v>1</v>
      </c>
    </row>
    <row r="135" spans="1:256" ht="13.5" thickBot="1">
      <c r="A135" s="121" t="s">
        <v>5</v>
      </c>
      <c r="B135" s="122">
        <v>32350</v>
      </c>
      <c r="C135" s="113" t="s">
        <v>11</v>
      </c>
      <c r="D135" s="123">
        <v>23.61</v>
      </c>
      <c r="E135" s="104"/>
      <c r="F135" s="135">
        <v>1.0503246753246753</v>
      </c>
      <c r="G135" s="123">
        <v>-0.89</v>
      </c>
      <c r="IU135" s="44">
        <f t="shared" si="9"/>
        <v>-2.2300000000000004</v>
      </c>
      <c r="IV135" s="6" t="b">
        <f t="shared" si="10"/>
        <v>1</v>
      </c>
    </row>
    <row r="136" spans="1:256" ht="13.5" thickBot="1">
      <c r="A136" s="121" t="s">
        <v>5</v>
      </c>
      <c r="B136" s="122">
        <v>33850</v>
      </c>
      <c r="C136" s="113" t="s">
        <v>11</v>
      </c>
      <c r="D136" s="123">
        <v>22.78</v>
      </c>
      <c r="E136" s="104"/>
      <c r="F136" s="135">
        <v>1.099025974025974</v>
      </c>
      <c r="G136" s="123">
        <v>-1.72</v>
      </c>
      <c r="IU136" s="44">
        <f t="shared" si="9"/>
        <v>-3.99</v>
      </c>
      <c r="IV136" s="6" t="b">
        <f t="shared" si="10"/>
        <v>1</v>
      </c>
    </row>
    <row r="137" spans="1:256" ht="13.5" thickBot="1">
      <c r="A137" s="121" t="s">
        <v>5</v>
      </c>
      <c r="B137" s="122">
        <v>36950</v>
      </c>
      <c r="C137" s="113" t="s">
        <v>11</v>
      </c>
      <c r="D137" s="123">
        <v>21.11</v>
      </c>
      <c r="E137" s="104"/>
      <c r="F137" s="135">
        <v>1.1996753246753247</v>
      </c>
      <c r="G137" s="123">
        <v>-3.39</v>
      </c>
      <c r="IU137" s="44">
        <f t="shared" si="9"/>
        <v>-7.390000000000001</v>
      </c>
      <c r="IV137" s="6" t="b">
        <f t="shared" si="10"/>
        <v>1</v>
      </c>
    </row>
    <row r="138" spans="1:256" ht="13.5" thickBot="1">
      <c r="A138" s="121" t="s">
        <v>6</v>
      </c>
      <c r="B138" s="122">
        <v>40050</v>
      </c>
      <c r="C138" s="113" t="s">
        <v>11</v>
      </c>
      <c r="D138" s="123">
        <v>19.54</v>
      </c>
      <c r="E138" s="104"/>
      <c r="F138" s="136">
        <v>1.3003246753246753</v>
      </c>
      <c r="G138" s="133">
        <v>-4.96</v>
      </c>
      <c r="IU138" s="44">
        <f t="shared" si="9"/>
        <v>-10.36</v>
      </c>
      <c r="IV138" s="6" t="b">
        <f t="shared" si="10"/>
        <v>1</v>
      </c>
    </row>
    <row r="139" spans="1:7" ht="12.75">
      <c r="A139" s="116" t="s">
        <v>7</v>
      </c>
      <c r="B139" s="113">
        <v>30800</v>
      </c>
      <c r="C139" s="114"/>
      <c r="D139" s="124"/>
      <c r="E139" s="104"/>
      <c r="F139" s="111"/>
      <c r="G139" s="125">
        <v>10.7</v>
      </c>
    </row>
    <row r="140" spans="1:7" ht="12.75">
      <c r="A140" s="116" t="s">
        <v>8</v>
      </c>
      <c r="B140" s="126">
        <v>24.5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2.75">
      <c r="A143"/>
      <c r="B143"/>
      <c r="C143"/>
      <c r="D143"/>
      <c r="E143"/>
      <c r="F143"/>
      <c r="G143"/>
    </row>
    <row r="144" spans="1:7" ht="13.5" thickBot="1">
      <c r="A144"/>
      <c r="B144"/>
      <c r="C144"/>
      <c r="D144"/>
      <c r="E144"/>
      <c r="F144"/>
      <c r="G144"/>
    </row>
    <row r="145" spans="1:7" ht="12.75">
      <c r="A145" s="107" t="s">
        <v>1</v>
      </c>
      <c r="B145" s="108">
        <v>41101</v>
      </c>
      <c r="C145" s="109"/>
      <c r="D145" s="110"/>
      <c r="E145" s="111"/>
      <c r="F145" s="111"/>
      <c r="G145" s="111"/>
    </row>
    <row r="146" spans="1:7" ht="13.5" thickBot="1">
      <c r="A146" s="112" t="s">
        <v>0</v>
      </c>
      <c r="B146" s="113" t="s">
        <v>43</v>
      </c>
      <c r="C146" s="114"/>
      <c r="D146" s="115"/>
      <c r="E146" s="111"/>
      <c r="F146" s="111"/>
      <c r="G146" s="111"/>
    </row>
    <row r="147" spans="1:7" ht="13.5" thickBot="1">
      <c r="A147" s="116" t="s">
        <v>4</v>
      </c>
      <c r="B147" s="117">
        <v>41172</v>
      </c>
      <c r="C147" s="114"/>
      <c r="D147" s="118"/>
      <c r="E147" s="104"/>
      <c r="F147" s="119" t="s">
        <v>20</v>
      </c>
      <c r="G147" s="120" t="s">
        <v>21</v>
      </c>
    </row>
    <row r="148" spans="1:256" ht="13.5" thickBot="1">
      <c r="A148" s="121" t="s">
        <v>3</v>
      </c>
      <c r="B148" s="122">
        <v>4600</v>
      </c>
      <c r="C148" s="113" t="s">
        <v>11</v>
      </c>
      <c r="D148" s="123">
        <v>33.36</v>
      </c>
      <c r="E148" s="104"/>
      <c r="F148" s="138">
        <v>0.7022900763358778</v>
      </c>
      <c r="G148" s="137">
        <v>15.61</v>
      </c>
      <c r="IU148" s="44" t="e">
        <f>#REF!-#REF!</f>
        <v>#REF!</v>
      </c>
      <c r="IV148" s="6" t="e">
        <f>IU148=#REF!</f>
        <v>#REF!</v>
      </c>
    </row>
    <row r="149" spans="1:256" ht="13.5" thickBot="1">
      <c r="A149" s="121" t="s">
        <v>5</v>
      </c>
      <c r="B149" s="122">
        <v>5250</v>
      </c>
      <c r="C149" s="113" t="s">
        <v>11</v>
      </c>
      <c r="D149" s="123">
        <v>27.55</v>
      </c>
      <c r="E149" s="104"/>
      <c r="F149" s="139">
        <v>0.8015267175572519</v>
      </c>
      <c r="G149" s="137">
        <v>9.8</v>
      </c>
      <c r="IU149" s="44" t="e">
        <f>#REF!-#REF!</f>
        <v>#REF!</v>
      </c>
      <c r="IV149" s="6" t="e">
        <f>IU149=#REF!</f>
        <v>#REF!</v>
      </c>
    </row>
    <row r="150" spans="1:256" ht="13.5" thickBot="1">
      <c r="A150" s="121" t="s">
        <v>5</v>
      </c>
      <c r="B150" s="122">
        <v>5900</v>
      </c>
      <c r="C150" s="113" t="s">
        <v>11</v>
      </c>
      <c r="D150" s="123">
        <v>22.35</v>
      </c>
      <c r="E150" s="104"/>
      <c r="F150" s="139">
        <v>0.9007633587786259</v>
      </c>
      <c r="G150" s="137">
        <v>4.6</v>
      </c>
      <c r="IU150" s="44" t="e">
        <f>#REF!-#REF!</f>
        <v>#REF!</v>
      </c>
      <c r="IV150" s="6" t="e">
        <f>IU150=#REF!</f>
        <v>#REF!</v>
      </c>
    </row>
    <row r="151" spans="1:256" ht="13.5" thickBot="1">
      <c r="A151" s="121" t="s">
        <v>5</v>
      </c>
      <c r="B151" s="122">
        <v>6250</v>
      </c>
      <c r="C151" s="113" t="s">
        <v>11</v>
      </c>
      <c r="D151" s="123">
        <v>19.8</v>
      </c>
      <c r="E151" s="104"/>
      <c r="F151" s="139">
        <v>0.9541984732824428</v>
      </c>
      <c r="G151" s="137">
        <v>2.05</v>
      </c>
      <c r="IU151" s="44" t="e">
        <f>#REF!-#REF!</f>
        <v>#REF!</v>
      </c>
      <c r="IV151" s="6" t="e">
        <f>IU151=#REF!</f>
        <v>#REF!</v>
      </c>
    </row>
    <row r="152" spans="1:256" ht="13.5" thickBot="1">
      <c r="A152" s="121" t="s">
        <v>5</v>
      </c>
      <c r="B152" s="122">
        <v>6550</v>
      </c>
      <c r="C152" s="113" t="s">
        <v>11</v>
      </c>
      <c r="D152" s="123">
        <v>17.75</v>
      </c>
      <c r="E152" s="104"/>
      <c r="F152" s="139">
        <v>1</v>
      </c>
      <c r="G152" s="137">
        <v>0</v>
      </c>
      <c r="IU152" s="44" t="e">
        <f>#REF!-#REF!</f>
        <v>#REF!</v>
      </c>
      <c r="IV152" s="6" t="e">
        <f>IU152=#REF!</f>
        <v>#REF!</v>
      </c>
    </row>
    <row r="153" spans="1:256" ht="13.5" thickBot="1">
      <c r="A153" s="121" t="s">
        <v>5</v>
      </c>
      <c r="B153" s="122">
        <v>6900</v>
      </c>
      <c r="C153" s="113" t="s">
        <v>11</v>
      </c>
      <c r="D153" s="123">
        <v>15.52</v>
      </c>
      <c r="E153" s="104"/>
      <c r="F153" s="139">
        <v>1.0534351145038168</v>
      </c>
      <c r="G153" s="137">
        <v>-2.23</v>
      </c>
      <c r="IU153" s="44" t="e">
        <f>#REF!-#REF!</f>
        <v>#REF!</v>
      </c>
      <c r="IV153" s="6" t="e">
        <f>IU153=#REF!</f>
        <v>#REF!</v>
      </c>
    </row>
    <row r="154" spans="1:256" ht="13.5" thickBot="1">
      <c r="A154" s="121" t="s">
        <v>5</v>
      </c>
      <c r="B154" s="122">
        <v>7200</v>
      </c>
      <c r="C154" s="113" t="s">
        <v>11</v>
      </c>
      <c r="D154" s="123">
        <v>13.76</v>
      </c>
      <c r="E154" s="104"/>
      <c r="F154" s="139">
        <v>1.099236641221374</v>
      </c>
      <c r="G154" s="137">
        <v>-3.99</v>
      </c>
      <c r="IU154" s="44" t="e">
        <f>#REF!-#REF!</f>
        <v>#REF!</v>
      </c>
      <c r="IV154" s="6" t="e">
        <f>IU154=#REF!</f>
        <v>#REF!</v>
      </c>
    </row>
    <row r="155" spans="1:256" ht="13.5" thickBot="1">
      <c r="A155" s="121" t="s">
        <v>5</v>
      </c>
      <c r="B155" s="122">
        <v>7850</v>
      </c>
      <c r="C155" s="113" t="s">
        <v>11</v>
      </c>
      <c r="D155" s="123">
        <v>10.36</v>
      </c>
      <c r="E155" s="104"/>
      <c r="F155" s="139">
        <v>1.1984732824427482</v>
      </c>
      <c r="G155" s="137">
        <v>-7.39</v>
      </c>
      <c r="IU155" s="44" t="e">
        <f>#REF!-#REF!</f>
        <v>#REF!</v>
      </c>
      <c r="IV155" s="6" t="e">
        <f>IU155=#REF!</f>
        <v>#REF!</v>
      </c>
    </row>
    <row r="156" spans="1:256" ht="13.5" thickBot="1">
      <c r="A156" s="121" t="s">
        <v>6</v>
      </c>
      <c r="B156" s="122">
        <v>8550</v>
      </c>
      <c r="C156" s="113" t="s">
        <v>11</v>
      </c>
      <c r="D156" s="123">
        <v>7.39</v>
      </c>
      <c r="E156" s="104"/>
      <c r="F156" s="140">
        <v>1.3053435114503817</v>
      </c>
      <c r="G156" s="137">
        <v>-10.36</v>
      </c>
      <c r="IU156" s="44" t="e">
        <f>#REF!-#REF!</f>
        <v>#REF!</v>
      </c>
      <c r="IV156" s="6" t="e">
        <f>IU156=#REF!</f>
        <v>#REF!</v>
      </c>
    </row>
    <row r="157" spans="1:7" ht="12.75">
      <c r="A157" s="116" t="s">
        <v>7</v>
      </c>
      <c r="B157" s="113">
        <v>6550</v>
      </c>
      <c r="C157" s="114"/>
      <c r="D157" s="124"/>
      <c r="E157" s="104"/>
      <c r="F157" s="111"/>
      <c r="G157" s="125">
        <v>25.97</v>
      </c>
    </row>
    <row r="158" spans="1:7" ht="12.75">
      <c r="A158" s="116" t="s">
        <v>8</v>
      </c>
      <c r="B158" s="126">
        <v>17.75</v>
      </c>
      <c r="C158" s="114"/>
      <c r="D158" s="124"/>
      <c r="E158" s="104"/>
      <c r="F158" s="111"/>
      <c r="G158" s="111"/>
    </row>
    <row r="159" spans="1:7" ht="12.75">
      <c r="A159" s="116" t="s">
        <v>9</v>
      </c>
      <c r="B159" s="126">
        <v>65</v>
      </c>
      <c r="C159" s="114"/>
      <c r="D159" s="124"/>
      <c r="E159" s="104"/>
      <c r="F159" s="111"/>
      <c r="G159" s="111"/>
    </row>
    <row r="160" spans="1:7" ht="13.5" thickBot="1">
      <c r="A160" s="127" t="s">
        <v>10</v>
      </c>
      <c r="B160" s="128">
        <v>10</v>
      </c>
      <c r="C160" s="129"/>
      <c r="D160" s="130"/>
      <c r="E160" s="104"/>
      <c r="F160" s="111"/>
      <c r="G160" s="111"/>
    </row>
    <row r="161" spans="1:256" ht="13.5" thickBot="1">
      <c r="A161" s="105"/>
      <c r="B161" s="131"/>
      <c r="C161" s="105"/>
      <c r="D161" s="106"/>
      <c r="E161" s="111"/>
      <c r="F161" s="111"/>
      <c r="G161" s="111"/>
      <c r="IU161" s="44" t="e">
        <f>#REF!-#REF!</f>
        <v>#REF!</v>
      </c>
      <c r="IV161" s="6" t="e">
        <f>IU161=#REF!</f>
        <v>#REF!</v>
      </c>
    </row>
    <row r="162" spans="1:7" ht="12.75">
      <c r="A162" s="107" t="s">
        <v>1</v>
      </c>
      <c r="B162" s="108">
        <v>41101</v>
      </c>
      <c r="C162" s="109"/>
      <c r="D162" s="110"/>
      <c r="E162" s="111"/>
      <c r="F162" s="111"/>
      <c r="G162" s="111"/>
    </row>
    <row r="163" spans="1:7" ht="13.5" thickBot="1">
      <c r="A163" s="112" t="s">
        <v>0</v>
      </c>
      <c r="B163" s="113" t="s">
        <v>43</v>
      </c>
      <c r="C163" s="114"/>
      <c r="D163" s="115"/>
      <c r="E163" s="111"/>
      <c r="F163" s="111"/>
      <c r="G163" s="111"/>
    </row>
    <row r="164" spans="1:256" ht="13.5" thickBot="1">
      <c r="A164" s="116" t="s">
        <v>4</v>
      </c>
      <c r="B164" s="117">
        <v>41263</v>
      </c>
      <c r="C164" s="114"/>
      <c r="D164" s="118"/>
      <c r="E164" s="104"/>
      <c r="F164" s="119" t="s">
        <v>20</v>
      </c>
      <c r="G164" s="120" t="s">
        <v>21</v>
      </c>
      <c r="H164" s="17"/>
      <c r="IU164" s="44">
        <f aca="true" t="shared" si="11" ref="IU164:IU172">D199-$D$203</f>
        <v>8.190000000000001</v>
      </c>
      <c r="IV164" s="6" t="b">
        <f aca="true" t="shared" si="12" ref="IV164:IV172">IU164=G199</f>
        <v>1</v>
      </c>
    </row>
    <row r="165" spans="1:256" ht="13.5" thickBot="1">
      <c r="A165" s="121" t="s">
        <v>3</v>
      </c>
      <c r="B165" s="122">
        <v>4650</v>
      </c>
      <c r="C165" s="113" t="s">
        <v>11</v>
      </c>
      <c r="D165" s="123">
        <v>30.49</v>
      </c>
      <c r="E165" s="104"/>
      <c r="F165" s="138">
        <v>0.7045454545454546</v>
      </c>
      <c r="G165" s="137">
        <v>11.24</v>
      </c>
      <c r="H165" s="17"/>
      <c r="IU165" s="44">
        <f t="shared" si="11"/>
        <v>5.350000000000001</v>
      </c>
      <c r="IV165" s="6" t="b">
        <f t="shared" si="12"/>
        <v>1</v>
      </c>
    </row>
    <row r="166" spans="1:256" ht="13.5" thickBot="1">
      <c r="A166" s="121" t="s">
        <v>5</v>
      </c>
      <c r="B166" s="122">
        <v>5300</v>
      </c>
      <c r="C166" s="113" t="s">
        <v>11</v>
      </c>
      <c r="D166" s="123">
        <v>26.43</v>
      </c>
      <c r="E166" s="104"/>
      <c r="F166" s="139">
        <v>0.803030303030303</v>
      </c>
      <c r="G166" s="137">
        <v>7.18</v>
      </c>
      <c r="H166" s="17"/>
      <c r="IU166" s="44">
        <f t="shared" si="11"/>
        <v>2.4800000000000004</v>
      </c>
      <c r="IV166" s="6" t="b">
        <f t="shared" si="12"/>
        <v>1</v>
      </c>
    </row>
    <row r="167" spans="1:256" ht="13.5" thickBot="1">
      <c r="A167" s="121" t="s">
        <v>5</v>
      </c>
      <c r="B167" s="122">
        <v>5950</v>
      </c>
      <c r="C167" s="113" t="s">
        <v>11</v>
      </c>
      <c r="D167" s="123">
        <v>22.68</v>
      </c>
      <c r="E167" s="104"/>
      <c r="F167" s="139">
        <v>0.9015151515151515</v>
      </c>
      <c r="G167" s="137">
        <v>3.43</v>
      </c>
      <c r="H167" s="17"/>
      <c r="IU167" s="44">
        <f t="shared" si="11"/>
        <v>1.3200000000000003</v>
      </c>
      <c r="IV167" s="6" t="b">
        <f t="shared" si="12"/>
        <v>1</v>
      </c>
    </row>
    <row r="168" spans="1:256" ht="13.5" thickBot="1">
      <c r="A168" s="121" t="s">
        <v>5</v>
      </c>
      <c r="B168" s="122">
        <v>6300</v>
      </c>
      <c r="C168" s="113" t="s">
        <v>11</v>
      </c>
      <c r="D168" s="123">
        <v>20.8</v>
      </c>
      <c r="E168" s="104"/>
      <c r="F168" s="139">
        <v>0.9545454545454546</v>
      </c>
      <c r="G168" s="137">
        <v>1.55</v>
      </c>
      <c r="H168" s="17"/>
      <c r="IU168" s="44">
        <f t="shared" si="11"/>
        <v>0</v>
      </c>
      <c r="IV168" s="6" t="b">
        <f t="shared" si="12"/>
        <v>1</v>
      </c>
    </row>
    <row r="169" spans="1:256" ht="13.5" thickBot="1">
      <c r="A169" s="121" t="s">
        <v>5</v>
      </c>
      <c r="B169" s="122">
        <v>6600</v>
      </c>
      <c r="C169" s="113" t="s">
        <v>11</v>
      </c>
      <c r="D169" s="123">
        <v>19.25</v>
      </c>
      <c r="E169" s="104"/>
      <c r="F169" s="139">
        <v>1</v>
      </c>
      <c r="G169" s="137">
        <v>0</v>
      </c>
      <c r="H169" s="17"/>
      <c r="IU169" s="44">
        <f t="shared" si="11"/>
        <v>-1.2699999999999996</v>
      </c>
      <c r="IV169" s="6" t="b">
        <f t="shared" si="12"/>
        <v>1</v>
      </c>
    </row>
    <row r="170" spans="1:256" ht="13.5" thickBot="1">
      <c r="A170" s="121" t="s">
        <v>5</v>
      </c>
      <c r="B170" s="122">
        <v>6950</v>
      </c>
      <c r="C170" s="113" t="s">
        <v>11</v>
      </c>
      <c r="D170" s="123">
        <v>17.53</v>
      </c>
      <c r="E170" s="104"/>
      <c r="F170" s="139">
        <v>1.053030303030303</v>
      </c>
      <c r="G170" s="137">
        <v>-1.72</v>
      </c>
      <c r="H170" s="17"/>
      <c r="IU170" s="44">
        <f t="shared" si="11"/>
        <v>-2.3099999999999987</v>
      </c>
      <c r="IV170" s="6" t="b">
        <f t="shared" si="12"/>
        <v>1</v>
      </c>
    </row>
    <row r="171" spans="1:256" ht="13.5" thickBot="1">
      <c r="A171" s="121" t="s">
        <v>5</v>
      </c>
      <c r="B171" s="122">
        <v>7250</v>
      </c>
      <c r="C171" s="113" t="s">
        <v>11</v>
      </c>
      <c r="D171" s="123">
        <v>16.13</v>
      </c>
      <c r="E171" s="104"/>
      <c r="F171" s="139">
        <v>1.0984848484848484</v>
      </c>
      <c r="G171" s="137">
        <v>-3.12</v>
      </c>
      <c r="H171" s="17"/>
      <c r="IU171" s="44">
        <f t="shared" si="11"/>
        <v>-4.449999999999999</v>
      </c>
      <c r="IV171" s="6" t="b">
        <f t="shared" si="12"/>
        <v>1</v>
      </c>
    </row>
    <row r="172" spans="1:256" ht="13.5" thickBot="1">
      <c r="A172" s="121" t="s">
        <v>5</v>
      </c>
      <c r="B172" s="122">
        <v>7950</v>
      </c>
      <c r="C172" s="113" t="s">
        <v>11</v>
      </c>
      <c r="D172" s="123">
        <v>13.13</v>
      </c>
      <c r="E172" s="104"/>
      <c r="F172" s="139">
        <v>1.2045454545454546</v>
      </c>
      <c r="G172" s="137">
        <v>-6.12</v>
      </c>
      <c r="H172" s="17"/>
      <c r="IU172" s="44">
        <f t="shared" si="11"/>
        <v>-6.550000000000001</v>
      </c>
      <c r="IV172" s="6" t="b">
        <f t="shared" si="12"/>
        <v>1</v>
      </c>
    </row>
    <row r="173" spans="1:7" ht="13.5" thickBot="1">
      <c r="A173" s="121" t="s">
        <v>6</v>
      </c>
      <c r="B173" s="122">
        <v>8600</v>
      </c>
      <c r="C173" s="113" t="s">
        <v>11</v>
      </c>
      <c r="D173" s="123">
        <v>10.66</v>
      </c>
      <c r="E173" s="104"/>
      <c r="F173" s="140">
        <v>1.303030303030303</v>
      </c>
      <c r="G173" s="137">
        <v>-8.59</v>
      </c>
    </row>
    <row r="174" spans="1:7" ht="12.75">
      <c r="A174" s="116" t="s">
        <v>7</v>
      </c>
      <c r="B174" s="113">
        <v>6600</v>
      </c>
      <c r="C174" s="114"/>
      <c r="D174" s="124"/>
      <c r="E174" s="104"/>
      <c r="F174" s="111"/>
      <c r="G174" s="125">
        <v>19.83</v>
      </c>
    </row>
    <row r="175" spans="1:7" ht="12.75">
      <c r="A175" s="116" t="s">
        <v>8</v>
      </c>
      <c r="B175" s="126">
        <v>19.25</v>
      </c>
      <c r="C175" s="114"/>
      <c r="D175" s="124"/>
      <c r="E175" s="104"/>
      <c r="F175" s="111"/>
      <c r="G175" s="111"/>
    </row>
    <row r="176" spans="1:7" ht="12.75">
      <c r="A176" s="116" t="s">
        <v>9</v>
      </c>
      <c r="B176" s="126">
        <v>65</v>
      </c>
      <c r="C176" s="114"/>
      <c r="D176" s="124"/>
      <c r="E176" s="104"/>
      <c r="F176" s="111"/>
      <c r="G176" s="111"/>
    </row>
    <row r="177" spans="1:7" ht="13.5" thickBot="1">
      <c r="A177" s="127" t="s">
        <v>10</v>
      </c>
      <c r="B177" s="128">
        <v>10</v>
      </c>
      <c r="C177" s="129"/>
      <c r="D177" s="130"/>
      <c r="E177" s="104"/>
      <c r="F177" s="111"/>
      <c r="G177" s="111"/>
    </row>
    <row r="178" spans="1:7" ht="13.5" thickBot="1">
      <c r="A178" s="104"/>
      <c r="B178" s="104"/>
      <c r="C178" s="104"/>
      <c r="D178" s="104"/>
      <c r="E178" s="104"/>
      <c r="F178" s="104"/>
      <c r="G178" s="104"/>
    </row>
    <row r="179" spans="1:7" ht="12.75">
      <c r="A179" s="107" t="s">
        <v>1</v>
      </c>
      <c r="B179" s="108">
        <v>41101</v>
      </c>
      <c r="C179" s="109"/>
      <c r="D179" s="110"/>
      <c r="E179" s="111"/>
      <c r="F179" s="111"/>
      <c r="G179" s="111"/>
    </row>
    <row r="180" spans="1:7" ht="13.5" thickBot="1">
      <c r="A180" s="112" t="s">
        <v>0</v>
      </c>
      <c r="B180" s="113" t="s">
        <v>43</v>
      </c>
      <c r="C180" s="114"/>
      <c r="D180" s="115"/>
      <c r="E180" s="111"/>
      <c r="F180" s="111"/>
      <c r="G180" s="111"/>
    </row>
    <row r="181" spans="1:256" ht="13.5" thickBot="1">
      <c r="A181" s="116" t="s">
        <v>4</v>
      </c>
      <c r="B181" s="117">
        <v>41353</v>
      </c>
      <c r="C181" s="114"/>
      <c r="D181" s="118"/>
      <c r="E181" s="104"/>
      <c r="F181" s="119" t="s">
        <v>20</v>
      </c>
      <c r="G181" s="120" t="s">
        <v>21</v>
      </c>
      <c r="IU181" s="44">
        <f aca="true" t="shared" si="13" ref="IU181:IU189">D216-$D$220</f>
        <v>6.219999999999999</v>
      </c>
      <c r="IV181" s="6" t="b">
        <f aca="true" t="shared" si="14" ref="IV181:IV189">IU181=G216</f>
        <v>1</v>
      </c>
    </row>
    <row r="182" spans="1:256" ht="13.5" thickBot="1">
      <c r="A182" s="121" t="s">
        <v>3</v>
      </c>
      <c r="B182" s="122">
        <v>4650</v>
      </c>
      <c r="C182" s="113" t="s">
        <v>11</v>
      </c>
      <c r="D182" s="123">
        <v>28.96</v>
      </c>
      <c r="E182" s="104"/>
      <c r="F182" s="138">
        <v>0.6992481203007519</v>
      </c>
      <c r="G182" s="137">
        <v>9.46</v>
      </c>
      <c r="IU182" s="44">
        <f t="shared" si="13"/>
        <v>3.9800000000000004</v>
      </c>
      <c r="IV182" s="6" t="b">
        <f t="shared" si="14"/>
        <v>1</v>
      </c>
    </row>
    <row r="183" spans="1:256" ht="13.5" thickBot="1">
      <c r="A183" s="121" t="s">
        <v>5</v>
      </c>
      <c r="B183" s="122">
        <v>5350</v>
      </c>
      <c r="C183" s="113" t="s">
        <v>11</v>
      </c>
      <c r="D183" s="123">
        <v>25.41</v>
      </c>
      <c r="E183" s="104"/>
      <c r="F183" s="139">
        <v>0.8045112781954887</v>
      </c>
      <c r="G183" s="137">
        <v>5.91</v>
      </c>
      <c r="IU183" s="44">
        <f t="shared" si="13"/>
        <v>2.0100000000000016</v>
      </c>
      <c r="IV183" s="6" t="b">
        <f t="shared" si="14"/>
        <v>1</v>
      </c>
    </row>
    <row r="184" spans="1:256" ht="13.5" thickBot="1">
      <c r="A184" s="121" t="s">
        <v>5</v>
      </c>
      <c r="B184" s="122">
        <v>6000</v>
      </c>
      <c r="C184" s="113" t="s">
        <v>11</v>
      </c>
      <c r="D184" s="123">
        <v>22.34</v>
      </c>
      <c r="E184" s="104"/>
      <c r="F184" s="139">
        <v>0.9022556390977443</v>
      </c>
      <c r="G184" s="137">
        <v>2.84</v>
      </c>
      <c r="IU184" s="44">
        <f t="shared" si="13"/>
        <v>0.9899999999999984</v>
      </c>
      <c r="IV184" s="6" t="b">
        <f t="shared" si="14"/>
        <v>0</v>
      </c>
    </row>
    <row r="185" spans="1:256" ht="13.5" thickBot="1">
      <c r="A185" s="121" t="s">
        <v>5</v>
      </c>
      <c r="B185" s="122">
        <v>6350</v>
      </c>
      <c r="C185" s="113" t="s">
        <v>11</v>
      </c>
      <c r="D185" s="123">
        <v>20.79</v>
      </c>
      <c r="E185" s="104"/>
      <c r="F185" s="139">
        <v>0.9548872180451128</v>
      </c>
      <c r="G185" s="137">
        <v>1.29</v>
      </c>
      <c r="IU185" s="44">
        <f t="shared" si="13"/>
        <v>0</v>
      </c>
      <c r="IV185" s="6" t="b">
        <f t="shared" si="14"/>
        <v>1</v>
      </c>
    </row>
    <row r="186" spans="1:256" ht="13.5" thickBot="1">
      <c r="A186" s="121" t="s">
        <v>5</v>
      </c>
      <c r="B186" s="122">
        <v>6650</v>
      </c>
      <c r="C186" s="113" t="s">
        <v>11</v>
      </c>
      <c r="D186" s="123">
        <v>19.5</v>
      </c>
      <c r="E186" s="104"/>
      <c r="F186" s="139">
        <v>1</v>
      </c>
      <c r="G186" s="137">
        <v>0</v>
      </c>
      <c r="IU186" s="44">
        <f t="shared" si="13"/>
        <v>-0.8200000000000003</v>
      </c>
      <c r="IV186" s="6" t="b">
        <f t="shared" si="14"/>
        <v>1</v>
      </c>
    </row>
    <row r="187" spans="1:256" ht="13.5" thickBot="1">
      <c r="A187" s="121" t="s">
        <v>5</v>
      </c>
      <c r="B187" s="122">
        <v>7000</v>
      </c>
      <c r="C187" s="113" t="s">
        <v>11</v>
      </c>
      <c r="D187" s="123">
        <v>18.06</v>
      </c>
      <c r="E187" s="104"/>
      <c r="F187" s="139">
        <v>1.0526315789473684</v>
      </c>
      <c r="G187" s="137">
        <v>-1.44</v>
      </c>
      <c r="IU187" s="44">
        <f t="shared" si="13"/>
        <v>-1.75</v>
      </c>
      <c r="IV187" s="6" t="b">
        <f t="shared" si="14"/>
        <v>1</v>
      </c>
    </row>
    <row r="188" spans="1:256" ht="13.5" thickBot="1">
      <c r="A188" s="121" t="s">
        <v>5</v>
      </c>
      <c r="B188" s="122">
        <v>7300</v>
      </c>
      <c r="C188" s="113" t="s">
        <v>11</v>
      </c>
      <c r="D188" s="123">
        <v>16.88</v>
      </c>
      <c r="E188" s="104"/>
      <c r="F188" s="139">
        <v>1.0977443609022557</v>
      </c>
      <c r="G188" s="137">
        <v>-2.62</v>
      </c>
      <c r="IU188" s="44">
        <f t="shared" si="13"/>
        <v>-3.3999999999999986</v>
      </c>
      <c r="IV188" s="6" t="b">
        <f t="shared" si="14"/>
        <v>1</v>
      </c>
    </row>
    <row r="189" spans="1:256" ht="13.5" thickBot="1">
      <c r="A189" s="121" t="s">
        <v>5</v>
      </c>
      <c r="B189" s="122">
        <v>8000</v>
      </c>
      <c r="C189" s="113" t="s">
        <v>11</v>
      </c>
      <c r="D189" s="123">
        <v>14.3</v>
      </c>
      <c r="E189" s="104"/>
      <c r="F189" s="139">
        <v>1.2030075187969924</v>
      </c>
      <c r="G189" s="137">
        <v>-5.2</v>
      </c>
      <c r="IU189" s="44">
        <f t="shared" si="13"/>
        <v>-5.050000000000001</v>
      </c>
      <c r="IV189" s="6" t="b">
        <f t="shared" si="14"/>
        <v>1</v>
      </c>
    </row>
    <row r="190" spans="1:7" ht="13.5" thickBot="1">
      <c r="A190" s="121" t="s">
        <v>6</v>
      </c>
      <c r="B190" s="122">
        <v>8650</v>
      </c>
      <c r="C190" s="113" t="s">
        <v>11</v>
      </c>
      <c r="D190" s="123">
        <v>12.13</v>
      </c>
      <c r="E190" s="104"/>
      <c r="F190" s="140">
        <v>1.300751879699248</v>
      </c>
      <c r="G190" s="137">
        <v>-7.37</v>
      </c>
    </row>
    <row r="191" spans="1:7" ht="12.75">
      <c r="A191" s="116" t="s">
        <v>7</v>
      </c>
      <c r="B191" s="113">
        <v>6650</v>
      </c>
      <c r="C191" s="114"/>
      <c r="D191" s="124"/>
      <c r="E191" s="104"/>
      <c r="F191" s="111"/>
      <c r="G191" s="125">
        <v>16.830000000000002</v>
      </c>
    </row>
    <row r="192" spans="1:7" ht="12.75">
      <c r="A192" s="116" t="s">
        <v>8</v>
      </c>
      <c r="B192" s="126">
        <v>19.5</v>
      </c>
      <c r="C192" s="114"/>
      <c r="D192" s="124"/>
      <c r="E192" s="104"/>
      <c r="F192" s="111"/>
      <c r="G192" s="111"/>
    </row>
    <row r="193" spans="1:7" ht="12.75">
      <c r="A193" s="116" t="s">
        <v>9</v>
      </c>
      <c r="B193" s="126">
        <v>65</v>
      </c>
      <c r="C193" s="114"/>
      <c r="D193" s="124"/>
      <c r="E193" s="104"/>
      <c r="F193" s="111"/>
      <c r="G193" s="111"/>
    </row>
    <row r="194" spans="1:7" ht="13.5" thickBot="1">
      <c r="A194" s="127" t="s">
        <v>10</v>
      </c>
      <c r="B194" s="128">
        <v>10</v>
      </c>
      <c r="C194" s="129"/>
      <c r="D194" s="130"/>
      <c r="E194" s="104"/>
      <c r="F194" s="111"/>
      <c r="G194" s="111"/>
    </row>
    <row r="195" spans="1:7" ht="13.5" thickBot="1">
      <c r="A195" s="104"/>
      <c r="B195" s="104"/>
      <c r="C195" s="104"/>
      <c r="D195" s="104"/>
      <c r="E195" s="104"/>
      <c r="F195" s="104"/>
      <c r="G195" s="104"/>
    </row>
    <row r="196" spans="1:7" ht="12.75">
      <c r="A196" s="107" t="s">
        <v>1</v>
      </c>
      <c r="B196" s="108">
        <v>41101</v>
      </c>
      <c r="C196" s="109"/>
      <c r="D196" s="110"/>
      <c r="E196" s="111"/>
      <c r="F196" s="111"/>
      <c r="G196" s="111"/>
    </row>
    <row r="197" spans="1:7" ht="13.5" thickBot="1">
      <c r="A197" s="112" t="s">
        <v>0</v>
      </c>
      <c r="B197" s="113" t="s">
        <v>43</v>
      </c>
      <c r="C197" s="114"/>
      <c r="D197" s="115"/>
      <c r="E197" s="111"/>
      <c r="F197" s="111"/>
      <c r="G197" s="111"/>
    </row>
    <row r="198" spans="1:7" ht="13.5" thickBot="1">
      <c r="A198" s="116" t="s">
        <v>4</v>
      </c>
      <c r="B198" s="117">
        <v>41445</v>
      </c>
      <c r="C198" s="114"/>
      <c r="D198" s="118"/>
      <c r="E198" s="104"/>
      <c r="F198" s="119" t="s">
        <v>20</v>
      </c>
      <c r="G198" s="120" t="s">
        <v>21</v>
      </c>
    </row>
    <row r="199" spans="1:7" ht="13.5" thickBot="1">
      <c r="A199" s="121" t="s">
        <v>3</v>
      </c>
      <c r="B199" s="122">
        <v>4650</v>
      </c>
      <c r="C199" s="113" t="s">
        <v>11</v>
      </c>
      <c r="D199" s="123">
        <v>28.69</v>
      </c>
      <c r="E199" s="104"/>
      <c r="F199" s="138">
        <v>0.6992481203007519</v>
      </c>
      <c r="G199" s="137">
        <v>8.19</v>
      </c>
    </row>
    <row r="200" spans="1:7" ht="13.5" thickBot="1">
      <c r="A200" s="121" t="s">
        <v>5</v>
      </c>
      <c r="B200" s="122">
        <v>5300</v>
      </c>
      <c r="C200" s="113" t="s">
        <v>11</v>
      </c>
      <c r="D200" s="123">
        <v>25.85</v>
      </c>
      <c r="E200" s="104"/>
      <c r="F200" s="139">
        <v>0.7969924812030075</v>
      </c>
      <c r="G200" s="137">
        <v>5.35</v>
      </c>
    </row>
    <row r="201" spans="1:7" ht="13.5" thickBot="1">
      <c r="A201" s="121" t="s">
        <v>5</v>
      </c>
      <c r="B201" s="122">
        <v>6000</v>
      </c>
      <c r="C201" s="113" t="s">
        <v>11</v>
      </c>
      <c r="D201" s="123">
        <v>22.98</v>
      </c>
      <c r="E201" s="104"/>
      <c r="F201" s="139">
        <v>0.9022556390977443</v>
      </c>
      <c r="G201" s="137">
        <v>2.48</v>
      </c>
    </row>
    <row r="202" spans="1:7" ht="13.5" thickBot="1">
      <c r="A202" s="121" t="s">
        <v>5</v>
      </c>
      <c r="B202" s="122">
        <v>6300</v>
      </c>
      <c r="C202" s="113" t="s">
        <v>11</v>
      </c>
      <c r="D202" s="123">
        <v>21.82</v>
      </c>
      <c r="E202" s="104"/>
      <c r="F202" s="139">
        <v>0.9473684210526315</v>
      </c>
      <c r="G202" s="137">
        <v>1.32</v>
      </c>
    </row>
    <row r="203" spans="1:7" ht="13.5" thickBot="1">
      <c r="A203" s="121" t="s">
        <v>5</v>
      </c>
      <c r="B203" s="122">
        <v>6650</v>
      </c>
      <c r="C203" s="113" t="s">
        <v>11</v>
      </c>
      <c r="D203" s="123">
        <v>20.5</v>
      </c>
      <c r="E203" s="104"/>
      <c r="F203" s="139">
        <v>1</v>
      </c>
      <c r="G203" s="137">
        <v>0</v>
      </c>
    </row>
    <row r="204" spans="1:7" ht="13.5" thickBot="1">
      <c r="A204" s="121" t="s">
        <v>5</v>
      </c>
      <c r="B204" s="122">
        <v>7000</v>
      </c>
      <c r="C204" s="113" t="s">
        <v>11</v>
      </c>
      <c r="D204" s="123">
        <v>19.23</v>
      </c>
      <c r="E204" s="104"/>
      <c r="F204" s="139">
        <v>1.0526315789473684</v>
      </c>
      <c r="G204" s="137">
        <v>-1.27</v>
      </c>
    </row>
    <row r="205" spans="1:7" ht="13.5" thickBot="1">
      <c r="A205" s="121" t="s">
        <v>5</v>
      </c>
      <c r="B205" s="122">
        <v>7300</v>
      </c>
      <c r="C205" s="113" t="s">
        <v>11</v>
      </c>
      <c r="D205" s="123">
        <v>18.19</v>
      </c>
      <c r="E205" s="104"/>
      <c r="F205" s="139">
        <v>1.0977443609022557</v>
      </c>
      <c r="G205" s="137">
        <v>-2.31</v>
      </c>
    </row>
    <row r="206" spans="1:7" ht="13.5" thickBot="1">
      <c r="A206" s="121" t="s">
        <v>5</v>
      </c>
      <c r="B206" s="122">
        <v>7950</v>
      </c>
      <c r="C206" s="113" t="s">
        <v>11</v>
      </c>
      <c r="D206" s="123">
        <v>16.05</v>
      </c>
      <c r="E206" s="104"/>
      <c r="F206" s="139">
        <v>1.1954887218045114</v>
      </c>
      <c r="G206" s="137">
        <v>-4.45</v>
      </c>
    </row>
    <row r="207" spans="1:7" ht="13.5" thickBot="1">
      <c r="A207" s="121" t="s">
        <v>6</v>
      </c>
      <c r="B207" s="122">
        <v>8650</v>
      </c>
      <c r="C207" s="113" t="s">
        <v>11</v>
      </c>
      <c r="D207" s="123">
        <v>13.95</v>
      </c>
      <c r="E207" s="104"/>
      <c r="F207" s="140">
        <v>1.300751879699248</v>
      </c>
      <c r="G207" s="137">
        <v>-6.55</v>
      </c>
    </row>
    <row r="208" spans="1:7" ht="12.75">
      <c r="A208" s="116" t="s">
        <v>7</v>
      </c>
      <c r="B208" s="113">
        <v>6650</v>
      </c>
      <c r="C208" s="114"/>
      <c r="D208" s="124"/>
      <c r="E208" s="104"/>
      <c r="F208" s="111"/>
      <c r="G208" s="125">
        <v>14.739999999999998</v>
      </c>
    </row>
    <row r="209" spans="1:7" ht="12.75">
      <c r="A209" s="116" t="s">
        <v>8</v>
      </c>
      <c r="B209" s="126">
        <v>20.5</v>
      </c>
      <c r="C209" s="114"/>
      <c r="D209" s="124"/>
      <c r="E209" s="104"/>
      <c r="F209" s="111"/>
      <c r="G209" s="111"/>
    </row>
    <row r="210" spans="1:7" ht="12.75">
      <c r="A210" s="116" t="s">
        <v>9</v>
      </c>
      <c r="B210" s="126">
        <v>65</v>
      </c>
      <c r="C210" s="114"/>
      <c r="D210" s="124"/>
      <c r="E210" s="104"/>
      <c r="F210" s="111"/>
      <c r="G210" s="111"/>
    </row>
    <row r="211" spans="1:7" ht="13.5" thickBot="1">
      <c r="A211" s="127" t="s">
        <v>10</v>
      </c>
      <c r="B211" s="128">
        <v>10</v>
      </c>
      <c r="C211" s="129"/>
      <c r="D211" s="130"/>
      <c r="E211" s="104"/>
      <c r="F211" s="111"/>
      <c r="G211" s="111"/>
    </row>
    <row r="212" spans="1:7" ht="13.5" thickBot="1">
      <c r="A212" s="104"/>
      <c r="B212" s="104"/>
      <c r="C212" s="104"/>
      <c r="D212" s="104"/>
      <c r="E212" s="104"/>
      <c r="F212" s="104"/>
      <c r="G212" s="104"/>
    </row>
    <row r="213" spans="1:7" ht="12.75">
      <c r="A213" s="107" t="s">
        <v>1</v>
      </c>
      <c r="B213" s="108">
        <v>41101</v>
      </c>
      <c r="C213" s="109"/>
      <c r="D213" s="110"/>
      <c r="E213" s="111"/>
      <c r="F213" s="111"/>
      <c r="G213" s="111"/>
    </row>
    <row r="214" spans="1:7" ht="13.5" thickBot="1">
      <c r="A214" s="112" t="s">
        <v>0</v>
      </c>
      <c r="B214" s="113" t="s">
        <v>43</v>
      </c>
      <c r="C214" s="114"/>
      <c r="D214" s="115"/>
      <c r="E214" s="111"/>
      <c r="F214" s="111"/>
      <c r="G214" s="111"/>
    </row>
    <row r="215" spans="1:7" ht="13.5" thickBot="1">
      <c r="A215" s="116" t="s">
        <v>4</v>
      </c>
      <c r="B215" s="117">
        <v>41718</v>
      </c>
      <c r="C215" s="114"/>
      <c r="D215" s="118"/>
      <c r="E215" s="104"/>
      <c r="F215" s="119" t="s">
        <v>20</v>
      </c>
      <c r="G215" s="120" t="s">
        <v>21</v>
      </c>
    </row>
    <row r="216" spans="1:7" ht="13.5" thickBot="1">
      <c r="A216" s="121" t="s">
        <v>3</v>
      </c>
      <c r="B216" s="122">
        <v>4700</v>
      </c>
      <c r="C216" s="113" t="s">
        <v>11</v>
      </c>
      <c r="D216" s="123">
        <v>29.22</v>
      </c>
      <c r="E216" s="104"/>
      <c r="F216" s="138">
        <v>0.6962962962962963</v>
      </c>
      <c r="G216" s="137">
        <v>6.22</v>
      </c>
    </row>
    <row r="217" spans="1:7" ht="13.5" thickBot="1">
      <c r="A217" s="121" t="s">
        <v>5</v>
      </c>
      <c r="B217" s="122">
        <v>5400</v>
      </c>
      <c r="C217" s="113" t="s">
        <v>11</v>
      </c>
      <c r="D217" s="123">
        <v>26.98</v>
      </c>
      <c r="E217" s="104"/>
      <c r="F217" s="139">
        <v>0.8</v>
      </c>
      <c r="G217" s="137">
        <v>3.98</v>
      </c>
    </row>
    <row r="218" spans="1:7" ht="13.5" thickBot="1">
      <c r="A218" s="121" t="s">
        <v>5</v>
      </c>
      <c r="B218" s="122">
        <v>6050</v>
      </c>
      <c r="C218" s="113" t="s">
        <v>11</v>
      </c>
      <c r="D218" s="123">
        <v>25.01</v>
      </c>
      <c r="E218" s="104"/>
      <c r="F218" s="139">
        <v>0.8962962962962963</v>
      </c>
      <c r="G218" s="137">
        <v>2.01</v>
      </c>
    </row>
    <row r="219" spans="1:7" ht="13.5" thickBot="1">
      <c r="A219" s="121" t="s">
        <v>5</v>
      </c>
      <c r="B219" s="122">
        <v>6400</v>
      </c>
      <c r="C219" s="113" t="s">
        <v>11</v>
      </c>
      <c r="D219" s="123">
        <v>23.99</v>
      </c>
      <c r="E219" s="104"/>
      <c r="F219" s="139">
        <v>0.9481481481481482</v>
      </c>
      <c r="G219" s="137">
        <v>0.99</v>
      </c>
    </row>
    <row r="220" spans="1:7" ht="13.5" thickBot="1">
      <c r="A220" s="121" t="s">
        <v>5</v>
      </c>
      <c r="B220" s="122">
        <v>6750</v>
      </c>
      <c r="C220" s="113" t="s">
        <v>11</v>
      </c>
      <c r="D220" s="123">
        <v>23</v>
      </c>
      <c r="E220" s="104"/>
      <c r="F220" s="139">
        <v>1</v>
      </c>
      <c r="G220" s="137">
        <v>0</v>
      </c>
    </row>
    <row r="221" spans="1:7" ht="13.5" thickBot="1">
      <c r="A221" s="121" t="s">
        <v>5</v>
      </c>
      <c r="B221" s="122">
        <v>7050</v>
      </c>
      <c r="C221" s="113" t="s">
        <v>11</v>
      </c>
      <c r="D221" s="123">
        <v>22.18</v>
      </c>
      <c r="E221" s="104"/>
      <c r="F221" s="139">
        <v>1.0444444444444445</v>
      </c>
      <c r="G221" s="137">
        <v>-0.82</v>
      </c>
    </row>
    <row r="222" spans="1:7" ht="13.5" thickBot="1">
      <c r="A222" s="121" t="s">
        <v>5</v>
      </c>
      <c r="B222" s="122">
        <v>7400</v>
      </c>
      <c r="C222" s="113" t="s">
        <v>11</v>
      </c>
      <c r="D222" s="123">
        <v>21.25</v>
      </c>
      <c r="E222" s="104"/>
      <c r="F222" s="139">
        <v>1.0962962962962963</v>
      </c>
      <c r="G222" s="137">
        <v>-1.75</v>
      </c>
    </row>
    <row r="223" spans="1:7" ht="13.5" thickBot="1">
      <c r="A223" s="121" t="s">
        <v>5</v>
      </c>
      <c r="B223" s="122">
        <v>8050</v>
      </c>
      <c r="C223" s="113" t="s">
        <v>11</v>
      </c>
      <c r="D223" s="123">
        <v>19.6</v>
      </c>
      <c r="E223" s="104"/>
      <c r="F223" s="139">
        <v>1.1925925925925926</v>
      </c>
      <c r="G223" s="137">
        <v>-3.4</v>
      </c>
    </row>
    <row r="224" spans="1:7" ht="13.5" thickBot="1">
      <c r="A224" s="121" t="s">
        <v>6</v>
      </c>
      <c r="B224" s="122">
        <v>8750</v>
      </c>
      <c r="C224" s="113" t="s">
        <v>11</v>
      </c>
      <c r="D224" s="123">
        <v>17.95</v>
      </c>
      <c r="E224" s="104"/>
      <c r="F224" s="140">
        <v>1.2962962962962963</v>
      </c>
      <c r="G224" s="137">
        <v>-5.05</v>
      </c>
    </row>
    <row r="225" spans="1:7" ht="12.75">
      <c r="A225" s="116" t="s">
        <v>7</v>
      </c>
      <c r="B225" s="113">
        <v>6750</v>
      </c>
      <c r="C225" s="114"/>
      <c r="D225" s="124"/>
      <c r="E225" s="104"/>
      <c r="F225" s="111"/>
      <c r="G225" s="125">
        <v>11.27</v>
      </c>
    </row>
    <row r="226" spans="1:7" ht="12.75">
      <c r="A226" s="116" t="s">
        <v>8</v>
      </c>
      <c r="B226" s="126">
        <v>23</v>
      </c>
      <c r="C226" s="114"/>
      <c r="D226" s="124"/>
      <c r="E226" s="104"/>
      <c r="F226" s="111"/>
      <c r="G226" s="111"/>
    </row>
    <row r="227" spans="1:7" ht="12.75">
      <c r="A227" s="116" t="s">
        <v>9</v>
      </c>
      <c r="B227" s="126">
        <v>65</v>
      </c>
      <c r="C227" s="114"/>
      <c r="D227" s="124"/>
      <c r="E227" s="104"/>
      <c r="F227" s="111"/>
      <c r="G227" s="111"/>
    </row>
    <row r="228" spans="1:7" ht="13.5" thickBot="1">
      <c r="A228" s="127" t="s">
        <v>10</v>
      </c>
      <c r="B228" s="128">
        <v>10</v>
      </c>
      <c r="C228" s="129"/>
      <c r="D228" s="130"/>
      <c r="E228" s="104"/>
      <c r="F228" s="111"/>
      <c r="G228" s="111"/>
    </row>
    <row r="229" spans="1:7" ht="13.5" thickBot="1">
      <c r="A229" s="104"/>
      <c r="B229" s="104"/>
      <c r="C229" s="104"/>
      <c r="D229" s="104"/>
      <c r="E229" s="104"/>
      <c r="F229" s="104"/>
      <c r="G229" s="104"/>
    </row>
    <row r="230" spans="1:7" ht="12.75">
      <c r="A230" s="107" t="s">
        <v>1</v>
      </c>
      <c r="B230" s="108">
        <v>41101</v>
      </c>
      <c r="C230" s="109"/>
      <c r="D230" s="110"/>
      <c r="E230" s="111"/>
      <c r="F230" s="111"/>
      <c r="G230" s="111"/>
    </row>
    <row r="231" spans="1:7" ht="13.5" thickBot="1">
      <c r="A231" s="112" t="s">
        <v>0</v>
      </c>
      <c r="B231" s="113" t="s">
        <v>43</v>
      </c>
      <c r="C231" s="114"/>
      <c r="D231" s="115"/>
      <c r="E231" s="111"/>
      <c r="F231" s="111"/>
      <c r="G231" s="111"/>
    </row>
    <row r="232" spans="1:7" ht="13.5" thickBot="1">
      <c r="A232" s="116" t="s">
        <v>4</v>
      </c>
      <c r="B232" s="117">
        <v>41809</v>
      </c>
      <c r="C232" s="114"/>
      <c r="D232" s="118"/>
      <c r="E232" s="104"/>
      <c r="F232" s="119" t="s">
        <v>20</v>
      </c>
      <c r="G232" s="120" t="s">
        <v>21</v>
      </c>
    </row>
    <row r="233" spans="1:7" ht="13.5" thickBot="1">
      <c r="A233" s="121" t="s">
        <v>3</v>
      </c>
      <c r="B233" s="122">
        <v>4700</v>
      </c>
      <c r="C233" s="113" t="s">
        <v>11</v>
      </c>
      <c r="D233" s="123">
        <v>28.2</v>
      </c>
      <c r="E233" s="104"/>
      <c r="F233" s="138">
        <v>0.7014925373134329</v>
      </c>
      <c r="G233" s="137">
        <v>5.7</v>
      </c>
    </row>
    <row r="234" spans="1:7" ht="13.5" thickBot="1">
      <c r="A234" s="121" t="s">
        <v>5</v>
      </c>
      <c r="B234" s="122">
        <v>5400</v>
      </c>
      <c r="C234" s="113" t="s">
        <v>11</v>
      </c>
      <c r="D234" s="123">
        <v>26.1</v>
      </c>
      <c r="E234" s="104"/>
      <c r="F234" s="139">
        <v>0.8059701492537313</v>
      </c>
      <c r="G234" s="137">
        <v>3.6</v>
      </c>
    </row>
    <row r="235" spans="1:7" ht="13.5" thickBot="1">
      <c r="A235" s="121" t="s">
        <v>5</v>
      </c>
      <c r="B235" s="122">
        <v>6050</v>
      </c>
      <c r="C235" s="113" t="s">
        <v>11</v>
      </c>
      <c r="D235" s="123">
        <v>24.25</v>
      </c>
      <c r="E235" s="104"/>
      <c r="F235" s="139">
        <v>0.9029850746268657</v>
      </c>
      <c r="G235" s="137">
        <v>1.75</v>
      </c>
    </row>
    <row r="236" spans="1:7" ht="13.5" thickBot="1">
      <c r="A236" s="121" t="s">
        <v>5</v>
      </c>
      <c r="B236" s="122">
        <v>6400</v>
      </c>
      <c r="C236" s="113" t="s">
        <v>11</v>
      </c>
      <c r="D236" s="123">
        <v>23.3</v>
      </c>
      <c r="E236" s="104"/>
      <c r="F236" s="139">
        <v>0.9552238805970149</v>
      </c>
      <c r="G236" s="137">
        <v>0.8</v>
      </c>
    </row>
    <row r="237" spans="1:7" ht="13.5" thickBot="1">
      <c r="A237" s="121" t="s">
        <v>5</v>
      </c>
      <c r="B237" s="122">
        <v>6700</v>
      </c>
      <c r="C237" s="113" t="s">
        <v>11</v>
      </c>
      <c r="D237" s="123">
        <v>22.5</v>
      </c>
      <c r="E237" s="104"/>
      <c r="F237" s="139">
        <v>1</v>
      </c>
      <c r="G237" s="137">
        <v>0</v>
      </c>
    </row>
    <row r="238" spans="1:7" ht="13.5" thickBot="1">
      <c r="A238" s="121" t="s">
        <v>5</v>
      </c>
      <c r="B238" s="122">
        <v>7050</v>
      </c>
      <c r="C238" s="113" t="s">
        <v>11</v>
      </c>
      <c r="D238" s="123">
        <v>21.6</v>
      </c>
      <c r="E238" s="104"/>
      <c r="F238" s="139">
        <v>1.0522388059701493</v>
      </c>
      <c r="G238" s="137">
        <v>-0.9</v>
      </c>
    </row>
    <row r="239" spans="1:7" ht="13.5" thickBot="1">
      <c r="A239" s="121" t="s">
        <v>5</v>
      </c>
      <c r="B239" s="122">
        <v>7400</v>
      </c>
      <c r="C239" s="113" t="s">
        <v>11</v>
      </c>
      <c r="D239" s="123">
        <v>20.73</v>
      </c>
      <c r="E239" s="104"/>
      <c r="F239" s="139">
        <v>1.1044776119402986</v>
      </c>
      <c r="G239" s="137">
        <v>-1.77</v>
      </c>
    </row>
    <row r="240" spans="1:7" ht="13.5" thickBot="1">
      <c r="A240" s="121" t="s">
        <v>5</v>
      </c>
      <c r="B240" s="122">
        <v>8050</v>
      </c>
      <c r="C240" s="113" t="s">
        <v>11</v>
      </c>
      <c r="D240" s="123">
        <v>19.18</v>
      </c>
      <c r="E240" s="104"/>
      <c r="F240" s="139">
        <v>1.2014925373134329</v>
      </c>
      <c r="G240" s="137">
        <v>-3.32</v>
      </c>
    </row>
    <row r="241" spans="1:7" ht="13.5" thickBot="1">
      <c r="A241" s="121" t="s">
        <v>6</v>
      </c>
      <c r="B241" s="122">
        <v>8750</v>
      </c>
      <c r="C241" s="113" t="s">
        <v>11</v>
      </c>
      <c r="D241" s="123">
        <v>17.62</v>
      </c>
      <c r="E241" s="104"/>
      <c r="F241" s="140">
        <v>1.3059701492537314</v>
      </c>
      <c r="G241" s="137">
        <v>-4.88</v>
      </c>
    </row>
    <row r="242" spans="1:7" ht="12.75">
      <c r="A242" s="116" t="s">
        <v>7</v>
      </c>
      <c r="B242" s="113">
        <v>6700</v>
      </c>
      <c r="C242" s="114"/>
      <c r="D242" s="124"/>
      <c r="E242" s="104"/>
      <c r="F242" s="111"/>
      <c r="G242" s="125">
        <v>10.58</v>
      </c>
    </row>
    <row r="243" spans="1:7" ht="12.75">
      <c r="A243" s="116" t="s">
        <v>8</v>
      </c>
      <c r="B243" s="126">
        <v>22.5</v>
      </c>
      <c r="C243" s="114"/>
      <c r="D243" s="124"/>
      <c r="E243" s="104"/>
      <c r="F243" s="111"/>
      <c r="G243" s="111"/>
    </row>
    <row r="244" spans="1:7" ht="12.75">
      <c r="A244" s="116" t="s">
        <v>9</v>
      </c>
      <c r="B244" s="126">
        <v>65</v>
      </c>
      <c r="C244" s="114"/>
      <c r="D244" s="124"/>
      <c r="E244" s="104"/>
      <c r="F244" s="111"/>
      <c r="G244" s="111"/>
    </row>
    <row r="245" spans="1:7" ht="13.5" thickBot="1">
      <c r="A245" s="127" t="s">
        <v>10</v>
      </c>
      <c r="B245" s="128">
        <v>10</v>
      </c>
      <c r="C245" s="129"/>
      <c r="D245" s="130"/>
      <c r="E245" s="104"/>
      <c r="F245" s="111"/>
      <c r="G245" s="111"/>
    </row>
    <row r="246" spans="1:7" ht="13.5" thickBot="1">
      <c r="A246" s="104"/>
      <c r="B246" s="104"/>
      <c r="C246" s="104"/>
      <c r="D246" s="104"/>
      <c r="E246" s="104"/>
      <c r="F246" s="104"/>
      <c r="G246" s="104"/>
    </row>
    <row r="247" spans="1:7" ht="12.75">
      <c r="A247" s="107" t="s">
        <v>1</v>
      </c>
      <c r="B247" s="108">
        <v>41101</v>
      </c>
      <c r="C247" s="109"/>
      <c r="D247" s="110"/>
      <c r="E247" s="111"/>
      <c r="F247" s="111"/>
      <c r="G247" s="111"/>
    </row>
    <row r="248" spans="1:7" ht="13.5" thickBot="1">
      <c r="A248" s="112" t="s">
        <v>0</v>
      </c>
      <c r="B248" s="113" t="s">
        <v>43</v>
      </c>
      <c r="C248" s="114"/>
      <c r="D248" s="115"/>
      <c r="E248" s="111"/>
      <c r="F248" s="111"/>
      <c r="G248" s="111"/>
    </row>
    <row r="249" spans="1:7" ht="13.5" thickBot="1">
      <c r="A249" s="116" t="s">
        <v>4</v>
      </c>
      <c r="B249" s="117">
        <v>41900</v>
      </c>
      <c r="C249" s="114"/>
      <c r="D249" s="118"/>
      <c r="E249" s="104"/>
      <c r="F249" s="119" t="s">
        <v>20</v>
      </c>
      <c r="G249" s="120" t="s">
        <v>21</v>
      </c>
    </row>
    <row r="250" spans="1:7" ht="13.5" thickBot="1">
      <c r="A250" s="121" t="s">
        <v>3</v>
      </c>
      <c r="B250" s="122">
        <v>4700</v>
      </c>
      <c r="C250" s="113" t="s">
        <v>11</v>
      </c>
      <c r="D250" s="123">
        <v>27.85</v>
      </c>
      <c r="E250" s="104"/>
      <c r="F250" s="138">
        <v>0.7014925373134329</v>
      </c>
      <c r="G250" s="137">
        <v>5.35</v>
      </c>
    </row>
    <row r="251" spans="1:7" ht="13.5" thickBot="1">
      <c r="A251" s="121" t="s">
        <v>5</v>
      </c>
      <c r="B251" s="122">
        <v>5350</v>
      </c>
      <c r="C251" s="113" t="s">
        <v>11</v>
      </c>
      <c r="D251" s="123">
        <v>26.02</v>
      </c>
      <c r="E251" s="104"/>
      <c r="F251" s="139">
        <v>0.7985074626865671</v>
      </c>
      <c r="G251" s="137">
        <v>3.52</v>
      </c>
    </row>
    <row r="252" spans="1:7" ht="13.5" thickBot="1">
      <c r="A252" s="121" t="s">
        <v>5</v>
      </c>
      <c r="B252" s="122">
        <v>6050</v>
      </c>
      <c r="C252" s="113" t="s">
        <v>11</v>
      </c>
      <c r="D252" s="123">
        <v>24.15</v>
      </c>
      <c r="E252" s="104"/>
      <c r="F252" s="139">
        <v>0.9029850746268657</v>
      </c>
      <c r="G252" s="137">
        <v>1.65</v>
      </c>
    </row>
    <row r="253" spans="1:7" ht="13.5" thickBot="1">
      <c r="A253" s="121" t="s">
        <v>5</v>
      </c>
      <c r="B253" s="122">
        <v>6400</v>
      </c>
      <c r="C253" s="113" t="s">
        <v>11</v>
      </c>
      <c r="D253" s="123">
        <v>23.25</v>
      </c>
      <c r="E253" s="104"/>
      <c r="F253" s="139">
        <v>0.9552238805970149</v>
      </c>
      <c r="G253" s="137">
        <v>0.75</v>
      </c>
    </row>
    <row r="254" spans="1:7" ht="13.5" thickBot="1">
      <c r="A254" s="121" t="s">
        <v>5</v>
      </c>
      <c r="B254" s="122">
        <v>6700</v>
      </c>
      <c r="C254" s="113" t="s">
        <v>11</v>
      </c>
      <c r="D254" s="123">
        <v>22.5</v>
      </c>
      <c r="E254" s="104"/>
      <c r="F254" s="139">
        <v>1</v>
      </c>
      <c r="G254" s="137">
        <v>0</v>
      </c>
    </row>
    <row r="255" spans="1:7" ht="13.5" thickBot="1">
      <c r="A255" s="121" t="s">
        <v>5</v>
      </c>
      <c r="B255" s="122">
        <v>7050</v>
      </c>
      <c r="C255" s="113" t="s">
        <v>11</v>
      </c>
      <c r="D255" s="123">
        <v>21.65</v>
      </c>
      <c r="E255" s="104"/>
      <c r="F255" s="139">
        <v>1.0522388059701493</v>
      </c>
      <c r="G255" s="137">
        <v>-0.85</v>
      </c>
    </row>
    <row r="256" spans="1:7" ht="13.5" thickBot="1">
      <c r="A256" s="121" t="s">
        <v>5</v>
      </c>
      <c r="B256" s="122">
        <v>7400</v>
      </c>
      <c r="C256" s="113" t="s">
        <v>11</v>
      </c>
      <c r="D256" s="123">
        <v>20.83</v>
      </c>
      <c r="E256" s="104"/>
      <c r="F256" s="139">
        <v>1.1044776119402986</v>
      </c>
      <c r="G256" s="137">
        <v>-1.67</v>
      </c>
    </row>
    <row r="257" spans="1:7" ht="13.5" thickBot="1">
      <c r="A257" s="121" t="s">
        <v>5</v>
      </c>
      <c r="B257" s="122">
        <v>8050</v>
      </c>
      <c r="C257" s="113" t="s">
        <v>11</v>
      </c>
      <c r="D257" s="123">
        <v>19.37</v>
      </c>
      <c r="E257" s="104"/>
      <c r="F257" s="139">
        <v>1.2014925373134329</v>
      </c>
      <c r="G257" s="137">
        <v>-3.13</v>
      </c>
    </row>
    <row r="258" spans="1:7" ht="13.5" thickBot="1">
      <c r="A258" s="121" t="s">
        <v>6</v>
      </c>
      <c r="B258" s="122">
        <v>8750</v>
      </c>
      <c r="C258" s="113" t="s">
        <v>11</v>
      </c>
      <c r="D258" s="123">
        <v>17.89</v>
      </c>
      <c r="E258" s="104"/>
      <c r="F258" s="140">
        <v>1.3059701492537314</v>
      </c>
      <c r="G258" s="137">
        <v>-4.61</v>
      </c>
    </row>
    <row r="259" spans="1:7" ht="12.75">
      <c r="A259" s="116" t="s">
        <v>7</v>
      </c>
      <c r="B259" s="113">
        <v>6700</v>
      </c>
      <c r="C259" s="114"/>
      <c r="D259" s="124"/>
      <c r="E259" s="104"/>
      <c r="F259" s="111"/>
      <c r="G259" s="125">
        <v>9.96</v>
      </c>
    </row>
    <row r="260" spans="1:7" ht="12.75">
      <c r="A260" s="116" t="s">
        <v>8</v>
      </c>
      <c r="B260" s="126">
        <v>22.5</v>
      </c>
      <c r="C260" s="114"/>
      <c r="D260" s="124"/>
      <c r="E260" s="104"/>
      <c r="F260" s="111"/>
      <c r="G260" s="111"/>
    </row>
    <row r="261" spans="1:7" ht="12.75">
      <c r="A261" s="116" t="s">
        <v>9</v>
      </c>
      <c r="B261" s="126">
        <v>65</v>
      </c>
      <c r="C261" s="114"/>
      <c r="D261" s="124"/>
      <c r="E261" s="104"/>
      <c r="F261" s="111"/>
      <c r="G261" s="111"/>
    </row>
    <row r="262" spans="1:7" ht="13.5" thickBot="1">
      <c r="A262" s="127" t="s">
        <v>10</v>
      </c>
      <c r="B262" s="128">
        <v>10</v>
      </c>
      <c r="C262" s="129"/>
      <c r="D262" s="130"/>
      <c r="E262" s="104"/>
      <c r="F262" s="111"/>
      <c r="G262" s="111"/>
    </row>
    <row r="263" spans="1:7" ht="13.5" thickBot="1">
      <c r="A263" s="104"/>
      <c r="B263" s="104"/>
      <c r="C263" s="104"/>
      <c r="D263" s="104"/>
      <c r="E263" s="104"/>
      <c r="F263" s="104"/>
      <c r="G263" s="104"/>
    </row>
    <row r="264" spans="1:7" ht="12.75">
      <c r="A264" s="107" t="s">
        <v>1</v>
      </c>
      <c r="B264" s="108">
        <v>41101</v>
      </c>
      <c r="C264" s="109"/>
      <c r="D264" s="110"/>
      <c r="E264" s="111"/>
      <c r="F264" s="111"/>
      <c r="G264" s="111"/>
    </row>
    <row r="265" spans="1:7" ht="13.5" thickBot="1">
      <c r="A265" s="112" t="s">
        <v>0</v>
      </c>
      <c r="B265" s="113" t="s">
        <v>43</v>
      </c>
      <c r="C265" s="114"/>
      <c r="D265" s="115"/>
      <c r="E265" s="111"/>
      <c r="F265" s="111"/>
      <c r="G265" s="111"/>
    </row>
    <row r="266" spans="1:7" ht="13.5" thickBot="1">
      <c r="A266" s="116" t="s">
        <v>4</v>
      </c>
      <c r="B266" s="117">
        <v>41991</v>
      </c>
      <c r="C266" s="114"/>
      <c r="D266" s="118"/>
      <c r="E266" s="104"/>
      <c r="F266" s="119" t="s">
        <v>20</v>
      </c>
      <c r="G266" s="120" t="s">
        <v>21</v>
      </c>
    </row>
    <row r="267" spans="1:7" ht="13.5" thickBot="1">
      <c r="A267" s="121" t="s">
        <v>3</v>
      </c>
      <c r="B267" s="122">
        <v>4750</v>
      </c>
      <c r="C267" s="113" t="s">
        <v>11</v>
      </c>
      <c r="D267" s="123">
        <v>27.61</v>
      </c>
      <c r="E267" s="104"/>
      <c r="F267" s="138">
        <v>0.6985294117647058</v>
      </c>
      <c r="G267" s="137">
        <v>5.11</v>
      </c>
    </row>
    <row r="268" spans="1:7" ht="13.5" thickBot="1">
      <c r="A268" s="121" t="s">
        <v>5</v>
      </c>
      <c r="B268" s="122">
        <v>5450</v>
      </c>
      <c r="C268" s="113" t="s">
        <v>11</v>
      </c>
      <c r="D268" s="123">
        <v>25.78</v>
      </c>
      <c r="E268" s="104"/>
      <c r="F268" s="139">
        <v>0.8014705882352942</v>
      </c>
      <c r="G268" s="137">
        <v>3.28</v>
      </c>
    </row>
    <row r="269" spans="1:7" ht="13.5" thickBot="1">
      <c r="A269" s="121" t="s">
        <v>5</v>
      </c>
      <c r="B269" s="122">
        <v>6100</v>
      </c>
      <c r="C269" s="113" t="s">
        <v>11</v>
      </c>
      <c r="D269" s="123">
        <v>24.16</v>
      </c>
      <c r="E269" s="104"/>
      <c r="F269" s="139">
        <v>0.8970588235294118</v>
      </c>
      <c r="G269" s="137">
        <v>1.66</v>
      </c>
    </row>
    <row r="270" spans="1:7" ht="13.5" thickBot="1">
      <c r="A270" s="121" t="s">
        <v>5</v>
      </c>
      <c r="B270" s="122">
        <v>6450</v>
      </c>
      <c r="C270" s="113" t="s">
        <v>11</v>
      </c>
      <c r="D270" s="123">
        <v>23.32</v>
      </c>
      <c r="E270" s="104"/>
      <c r="F270" s="139">
        <v>0.9485294117647058</v>
      </c>
      <c r="G270" s="137">
        <v>0.82</v>
      </c>
    </row>
    <row r="271" spans="1:7" ht="13.5" thickBot="1">
      <c r="A271" s="121" t="s">
        <v>5</v>
      </c>
      <c r="B271" s="122">
        <v>6800</v>
      </c>
      <c r="C271" s="113" t="s">
        <v>11</v>
      </c>
      <c r="D271" s="123">
        <v>22.5</v>
      </c>
      <c r="E271" s="104"/>
      <c r="F271" s="139">
        <v>1</v>
      </c>
      <c r="G271" s="137">
        <v>0</v>
      </c>
    </row>
    <row r="272" spans="1:7" ht="13.5" thickBot="1">
      <c r="A272" s="121" t="s">
        <v>5</v>
      </c>
      <c r="B272" s="122">
        <v>7100</v>
      </c>
      <c r="C272" s="113" t="s">
        <v>11</v>
      </c>
      <c r="D272" s="123">
        <v>21.82</v>
      </c>
      <c r="E272" s="104"/>
      <c r="F272" s="139">
        <v>1.0441176470588236</v>
      </c>
      <c r="G272" s="137">
        <v>-0.68</v>
      </c>
    </row>
    <row r="273" spans="1:7" ht="13.5" thickBot="1">
      <c r="A273" s="121" t="s">
        <v>5</v>
      </c>
      <c r="B273" s="122">
        <v>7450</v>
      </c>
      <c r="C273" s="113" t="s">
        <v>11</v>
      </c>
      <c r="D273" s="123">
        <v>21.04</v>
      </c>
      <c r="E273" s="104"/>
      <c r="F273" s="139">
        <v>1.0955882352941178</v>
      </c>
      <c r="G273" s="137">
        <v>-1.46</v>
      </c>
    </row>
    <row r="274" spans="1:7" ht="13.5" thickBot="1">
      <c r="A274" s="121" t="s">
        <v>5</v>
      </c>
      <c r="B274" s="122">
        <v>8150</v>
      </c>
      <c r="C274" s="113" t="s">
        <v>11</v>
      </c>
      <c r="D274" s="123">
        <v>19.57</v>
      </c>
      <c r="E274" s="104"/>
      <c r="F274" s="139">
        <v>1.1985294117647058</v>
      </c>
      <c r="G274" s="137">
        <v>-2.93</v>
      </c>
    </row>
    <row r="275" spans="1:7" ht="13.5" thickBot="1">
      <c r="A275" s="121" t="s">
        <v>6</v>
      </c>
      <c r="B275" s="122">
        <v>8800</v>
      </c>
      <c r="C275" s="113" t="s">
        <v>11</v>
      </c>
      <c r="D275" s="123">
        <v>18.28</v>
      </c>
      <c r="E275" s="104"/>
      <c r="F275" s="140">
        <v>1.2941176470588236</v>
      </c>
      <c r="G275" s="137">
        <v>-4.22</v>
      </c>
    </row>
    <row r="276" spans="1:7" ht="12.75">
      <c r="A276" s="116" t="s">
        <v>7</v>
      </c>
      <c r="B276" s="113">
        <v>6800</v>
      </c>
      <c r="C276" s="114"/>
      <c r="D276" s="124"/>
      <c r="E276" s="104"/>
      <c r="F276" s="111"/>
      <c r="G276" s="125">
        <v>9.33</v>
      </c>
    </row>
    <row r="277" spans="1:7" ht="12.75">
      <c r="A277" s="116" t="s">
        <v>8</v>
      </c>
      <c r="B277" s="126">
        <v>22.5</v>
      </c>
      <c r="C277" s="114"/>
      <c r="D277" s="124"/>
      <c r="E277" s="104"/>
      <c r="F277" s="111"/>
      <c r="G277" s="111"/>
    </row>
    <row r="278" spans="1:7" ht="12.75">
      <c r="A278" s="116" t="s">
        <v>9</v>
      </c>
      <c r="B278" s="126">
        <v>65</v>
      </c>
      <c r="C278" s="114"/>
      <c r="D278" s="124"/>
      <c r="E278" s="104"/>
      <c r="F278" s="111"/>
      <c r="G278" s="111"/>
    </row>
    <row r="279" spans="1:7" ht="13.5" thickBot="1">
      <c r="A279" s="127" t="s">
        <v>10</v>
      </c>
      <c r="B279" s="128">
        <v>10</v>
      </c>
      <c r="C279" s="129"/>
      <c r="D279" s="130"/>
      <c r="E279" s="104"/>
      <c r="F279" s="111"/>
      <c r="G279" s="111"/>
    </row>
    <row r="280" spans="1:7" ht="13.5" thickBot="1">
      <c r="A280" s="104"/>
      <c r="B280" s="104"/>
      <c r="C280" s="104"/>
      <c r="D280" s="104"/>
      <c r="E280" s="104"/>
      <c r="F280" s="104"/>
      <c r="G280" s="104"/>
    </row>
    <row r="281" spans="1:7" ht="12.75">
      <c r="A281" s="107" t="s">
        <v>1</v>
      </c>
      <c r="B281" s="108">
        <v>41101</v>
      </c>
      <c r="C281" s="109"/>
      <c r="D281" s="110"/>
      <c r="E281" s="111"/>
      <c r="F281" s="111"/>
      <c r="G281" s="111"/>
    </row>
    <row r="282" spans="1:7" ht="13.5" thickBot="1">
      <c r="A282" s="112" t="s">
        <v>0</v>
      </c>
      <c r="B282" s="113" t="s">
        <v>43</v>
      </c>
      <c r="C282" s="114"/>
      <c r="D282" s="115"/>
      <c r="E282" s="111"/>
      <c r="F282" s="111"/>
      <c r="G282" s="111"/>
    </row>
    <row r="283" spans="1:7" ht="13.5" thickBot="1">
      <c r="A283" s="116" t="s">
        <v>4</v>
      </c>
      <c r="B283" s="117">
        <v>42082</v>
      </c>
      <c r="C283" s="114"/>
      <c r="D283" s="118"/>
      <c r="E283" s="104"/>
      <c r="F283" s="119" t="s">
        <v>20</v>
      </c>
      <c r="G283" s="120" t="s">
        <v>21</v>
      </c>
    </row>
    <row r="284" spans="1:7" ht="13.5" thickBot="1">
      <c r="A284" s="121" t="s">
        <v>3</v>
      </c>
      <c r="B284" s="122">
        <v>4800</v>
      </c>
      <c r="C284" s="113" t="s">
        <v>11</v>
      </c>
      <c r="D284" s="123">
        <v>27.31</v>
      </c>
      <c r="E284" s="104"/>
      <c r="F284" s="138">
        <v>0.7007299270072993</v>
      </c>
      <c r="G284" s="137">
        <v>4.81</v>
      </c>
    </row>
    <row r="285" spans="1:7" ht="13.5" thickBot="1">
      <c r="A285" s="121" t="s">
        <v>5</v>
      </c>
      <c r="B285" s="122">
        <v>5500</v>
      </c>
      <c r="C285" s="113" t="s">
        <v>11</v>
      </c>
      <c r="D285" s="123">
        <v>25.59</v>
      </c>
      <c r="E285" s="104"/>
      <c r="F285" s="139">
        <v>0.8029197080291971</v>
      </c>
      <c r="G285" s="137">
        <v>3.09</v>
      </c>
    </row>
    <row r="286" spans="1:7" ht="13.5" thickBot="1">
      <c r="A286" s="121" t="s">
        <v>5</v>
      </c>
      <c r="B286" s="122">
        <v>6150</v>
      </c>
      <c r="C286" s="113" t="s">
        <v>11</v>
      </c>
      <c r="D286" s="123">
        <v>24.06</v>
      </c>
      <c r="E286" s="104"/>
      <c r="F286" s="139">
        <v>0.8978102189781022</v>
      </c>
      <c r="G286" s="137">
        <v>1.56</v>
      </c>
    </row>
    <row r="287" spans="1:7" ht="13.5" thickBot="1">
      <c r="A287" s="121" t="s">
        <v>5</v>
      </c>
      <c r="B287" s="122">
        <v>6500</v>
      </c>
      <c r="C287" s="113" t="s">
        <v>11</v>
      </c>
      <c r="D287" s="123">
        <v>23.27</v>
      </c>
      <c r="E287" s="104"/>
      <c r="F287" s="139">
        <v>0.948905109489051</v>
      </c>
      <c r="G287" s="137">
        <v>0.77</v>
      </c>
    </row>
    <row r="288" spans="1:7" ht="13.5" thickBot="1">
      <c r="A288" s="121" t="s">
        <v>5</v>
      </c>
      <c r="B288" s="122">
        <v>6850</v>
      </c>
      <c r="C288" s="113" t="s">
        <v>11</v>
      </c>
      <c r="D288" s="123">
        <v>22.5</v>
      </c>
      <c r="E288" s="104"/>
      <c r="F288" s="139">
        <v>1</v>
      </c>
      <c r="G288" s="137">
        <v>0</v>
      </c>
    </row>
    <row r="289" spans="1:7" ht="13.5" thickBot="1">
      <c r="A289" s="121" t="s">
        <v>5</v>
      </c>
      <c r="B289" s="122">
        <v>7200</v>
      </c>
      <c r="C289" s="113" t="s">
        <v>11</v>
      </c>
      <c r="D289" s="123">
        <v>21.75</v>
      </c>
      <c r="E289" s="104"/>
      <c r="F289" s="139">
        <v>1.051094890510949</v>
      </c>
      <c r="G289" s="137">
        <v>-0.75</v>
      </c>
    </row>
    <row r="290" spans="1:7" ht="13.5" thickBot="1">
      <c r="A290" s="121" t="s">
        <v>5</v>
      </c>
      <c r="B290" s="122">
        <v>7550</v>
      </c>
      <c r="C290" s="113" t="s">
        <v>11</v>
      </c>
      <c r="D290" s="123">
        <v>21.02</v>
      </c>
      <c r="E290" s="104"/>
      <c r="F290" s="139">
        <v>1.102189781021898</v>
      </c>
      <c r="G290" s="137">
        <v>-1.48</v>
      </c>
    </row>
    <row r="291" spans="1:7" ht="13.5" thickBot="1">
      <c r="A291" s="121" t="s">
        <v>5</v>
      </c>
      <c r="B291" s="122">
        <v>8200</v>
      </c>
      <c r="C291" s="113" t="s">
        <v>11</v>
      </c>
      <c r="D291" s="123">
        <v>19.72</v>
      </c>
      <c r="E291" s="104"/>
      <c r="F291" s="139">
        <v>1.197080291970803</v>
      </c>
      <c r="G291" s="137">
        <v>-2.78</v>
      </c>
    </row>
    <row r="292" spans="1:7" ht="13.5" thickBot="1">
      <c r="A292" s="121" t="s">
        <v>6</v>
      </c>
      <c r="B292" s="122">
        <v>8900</v>
      </c>
      <c r="C292" s="113" t="s">
        <v>11</v>
      </c>
      <c r="D292" s="123">
        <v>18.41</v>
      </c>
      <c r="E292" s="104"/>
      <c r="F292" s="140">
        <v>1.2992700729927007</v>
      </c>
      <c r="G292" s="137">
        <v>-4.09</v>
      </c>
    </row>
    <row r="293" spans="1:7" ht="12.75">
      <c r="A293" s="116" t="s">
        <v>7</v>
      </c>
      <c r="B293" s="113">
        <v>6850</v>
      </c>
      <c r="C293" s="114"/>
      <c r="D293" s="124"/>
      <c r="E293" s="104"/>
      <c r="F293" s="111"/>
      <c r="G293" s="125">
        <v>8.899999999999999</v>
      </c>
    </row>
    <row r="294" spans="1:7" ht="12.75">
      <c r="A294" s="116" t="s">
        <v>8</v>
      </c>
      <c r="B294" s="126">
        <v>22.5</v>
      </c>
      <c r="C294" s="114"/>
      <c r="D294" s="124"/>
      <c r="E294" s="104"/>
      <c r="F294" s="111"/>
      <c r="G294" s="111"/>
    </row>
    <row r="295" spans="1:7" ht="12.75">
      <c r="A295" s="116" t="s">
        <v>9</v>
      </c>
      <c r="B295" s="126">
        <v>65</v>
      </c>
      <c r="C295" s="114"/>
      <c r="D295" s="124"/>
      <c r="E295" s="104"/>
      <c r="F295" s="111"/>
      <c r="G295" s="111"/>
    </row>
    <row r="296" spans="1:7" ht="13.5" thickBot="1">
      <c r="A296" s="127" t="s">
        <v>10</v>
      </c>
      <c r="B296" s="128">
        <v>10</v>
      </c>
      <c r="C296" s="129"/>
      <c r="D296" s="130"/>
      <c r="E296" s="104"/>
      <c r="F296" s="111"/>
      <c r="G296" s="111"/>
    </row>
    <row r="297" spans="1:7" ht="13.5" thickBot="1">
      <c r="A297"/>
      <c r="B297"/>
      <c r="C297"/>
      <c r="D297"/>
      <c r="E297"/>
      <c r="F297"/>
      <c r="G297"/>
    </row>
    <row r="298" spans="1:7" ht="12.75">
      <c r="A298" s="107" t="s">
        <v>1</v>
      </c>
      <c r="B298" s="108">
        <v>41101</v>
      </c>
      <c r="C298" s="109"/>
      <c r="D298" s="110"/>
      <c r="E298" s="111"/>
      <c r="F298" s="111"/>
      <c r="G298" s="111"/>
    </row>
    <row r="299" spans="1:7" ht="13.5" thickBot="1">
      <c r="A299" s="112" t="s">
        <v>0</v>
      </c>
      <c r="B299" s="113" t="s">
        <v>43</v>
      </c>
      <c r="C299" s="114"/>
      <c r="D299" s="115"/>
      <c r="E299" s="111"/>
      <c r="F299" s="111"/>
      <c r="G299" s="111"/>
    </row>
    <row r="300" spans="1:7" ht="13.5" thickBot="1">
      <c r="A300" s="116" t="s">
        <v>4</v>
      </c>
      <c r="B300" s="117">
        <v>42173</v>
      </c>
      <c r="C300" s="114"/>
      <c r="D300" s="118"/>
      <c r="E300" s="111"/>
      <c r="F300" s="119" t="s">
        <v>20</v>
      </c>
      <c r="G300" s="120" t="s">
        <v>21</v>
      </c>
    </row>
    <row r="301" spans="1:7" ht="13.5" thickBot="1">
      <c r="A301" s="121" t="s">
        <v>3</v>
      </c>
      <c r="B301" s="122">
        <v>4800</v>
      </c>
      <c r="C301" s="113" t="s">
        <v>11</v>
      </c>
      <c r="D301" s="123">
        <v>27.09</v>
      </c>
      <c r="E301" s="141"/>
      <c r="F301" s="143">
        <v>0.7007299270072993</v>
      </c>
      <c r="G301" s="137">
        <v>4.59</v>
      </c>
    </row>
    <row r="302" spans="1:7" ht="13.5" thickBot="1">
      <c r="A302" s="121" t="s">
        <v>5</v>
      </c>
      <c r="B302" s="122">
        <v>5500</v>
      </c>
      <c r="C302" s="113" t="s">
        <v>11</v>
      </c>
      <c r="D302" s="123">
        <v>25.45</v>
      </c>
      <c r="E302" s="142"/>
      <c r="F302" s="143">
        <v>0.8029197080291971</v>
      </c>
      <c r="G302" s="137">
        <v>2.95</v>
      </c>
    </row>
    <row r="303" spans="1:7" ht="13.5" thickBot="1">
      <c r="A303" s="121" t="s">
        <v>5</v>
      </c>
      <c r="B303" s="122">
        <v>6150</v>
      </c>
      <c r="C303" s="113" t="s">
        <v>11</v>
      </c>
      <c r="D303" s="123">
        <v>23.99</v>
      </c>
      <c r="E303" s="142"/>
      <c r="F303" s="143">
        <v>0.8978102189781022</v>
      </c>
      <c r="G303" s="137">
        <v>1.49</v>
      </c>
    </row>
    <row r="304" spans="1:7" ht="13.5" thickBot="1">
      <c r="A304" s="121" t="s">
        <v>5</v>
      </c>
      <c r="B304" s="122">
        <v>6500</v>
      </c>
      <c r="C304" s="113" t="s">
        <v>11</v>
      </c>
      <c r="D304" s="123">
        <v>23.24</v>
      </c>
      <c r="E304" s="142"/>
      <c r="F304" s="143">
        <v>0.948905109489051</v>
      </c>
      <c r="G304" s="137">
        <v>0.74</v>
      </c>
    </row>
    <row r="305" spans="1:7" ht="13.5" thickBot="1">
      <c r="A305" s="121" t="s">
        <v>5</v>
      </c>
      <c r="B305" s="122">
        <v>6850</v>
      </c>
      <c r="C305" s="113" t="s">
        <v>11</v>
      </c>
      <c r="D305" s="123">
        <v>22.5</v>
      </c>
      <c r="E305" s="142"/>
      <c r="F305" s="143">
        <v>1</v>
      </c>
      <c r="G305" s="137">
        <v>0</v>
      </c>
    </row>
    <row r="306" spans="1:7" ht="13.5" thickBot="1">
      <c r="A306" s="121" t="s">
        <v>5</v>
      </c>
      <c r="B306" s="122">
        <v>7200</v>
      </c>
      <c r="C306" s="113" t="s">
        <v>11</v>
      </c>
      <c r="D306" s="123">
        <v>21.78</v>
      </c>
      <c r="E306" s="142"/>
      <c r="F306" s="143">
        <v>1.051094890510949</v>
      </c>
      <c r="G306" s="137">
        <v>-0.72</v>
      </c>
    </row>
    <row r="307" spans="1:7" ht="13.5" thickBot="1">
      <c r="A307" s="121" t="s">
        <v>5</v>
      </c>
      <c r="B307" s="122">
        <v>7550</v>
      </c>
      <c r="C307" s="113" t="s">
        <v>11</v>
      </c>
      <c r="D307" s="123">
        <v>21.09</v>
      </c>
      <c r="E307" s="142"/>
      <c r="F307" s="143">
        <v>1.102189781021898</v>
      </c>
      <c r="G307" s="137">
        <v>-1.41</v>
      </c>
    </row>
    <row r="308" spans="1:7" ht="13.5" thickBot="1">
      <c r="A308" s="121" t="s">
        <v>5</v>
      </c>
      <c r="B308" s="122">
        <v>8200</v>
      </c>
      <c r="C308" s="113" t="s">
        <v>11</v>
      </c>
      <c r="D308" s="123">
        <v>19.85</v>
      </c>
      <c r="E308" s="142"/>
      <c r="F308" s="143">
        <v>1.197080291970803</v>
      </c>
      <c r="G308" s="137">
        <v>-2.65</v>
      </c>
    </row>
    <row r="309" spans="1:7" ht="13.5" thickBot="1">
      <c r="A309" s="121" t="s">
        <v>6</v>
      </c>
      <c r="B309" s="122">
        <v>8900</v>
      </c>
      <c r="C309" s="113" t="s">
        <v>11</v>
      </c>
      <c r="D309" s="123">
        <v>18.58</v>
      </c>
      <c r="E309" s="144"/>
      <c r="F309" s="143">
        <v>1.2992700729927007</v>
      </c>
      <c r="G309" s="145">
        <v>-3.92</v>
      </c>
    </row>
    <row r="310" spans="1:7" ht="12.75">
      <c r="A310" s="116" t="s">
        <v>7</v>
      </c>
      <c r="B310" s="113">
        <v>6850</v>
      </c>
      <c r="C310" s="114"/>
      <c r="D310" s="124"/>
      <c r="E310" s="111"/>
      <c r="F310" s="111"/>
      <c r="G310" s="125">
        <v>8.51</v>
      </c>
    </row>
    <row r="311" spans="1:7" ht="12.75">
      <c r="A311" s="116" t="s">
        <v>8</v>
      </c>
      <c r="B311" s="126">
        <v>22.5</v>
      </c>
      <c r="C311" s="114"/>
      <c r="D311" s="124"/>
      <c r="E311" s="111"/>
      <c r="F311" s="111"/>
      <c r="G311" s="111"/>
    </row>
    <row r="312" spans="1:7" ht="12.75">
      <c r="A312" s="116" t="s">
        <v>9</v>
      </c>
      <c r="B312" s="126">
        <v>65</v>
      </c>
      <c r="C312" s="114"/>
      <c r="D312" s="124"/>
      <c r="E312" s="111"/>
      <c r="F312" s="111"/>
      <c r="G312" s="111"/>
    </row>
    <row r="313" spans="1:7" ht="13.5" thickBot="1">
      <c r="A313" s="127" t="s">
        <v>10</v>
      </c>
      <c r="B313" s="128">
        <v>10</v>
      </c>
      <c r="C313" s="129"/>
      <c r="D313" s="130"/>
      <c r="E313" s="111"/>
      <c r="F313" s="111"/>
      <c r="G313" s="111"/>
    </row>
    <row r="314" spans="1:7" ht="13.5" thickBot="1">
      <c r="A314"/>
      <c r="B314"/>
      <c r="C314"/>
      <c r="D314"/>
      <c r="E314"/>
      <c r="F314"/>
      <c r="G314"/>
    </row>
    <row r="315" spans="1:7" ht="12.75">
      <c r="A315" s="107" t="s">
        <v>1</v>
      </c>
      <c r="B315" s="108">
        <v>41101</v>
      </c>
      <c r="C315" s="109"/>
      <c r="D315" s="110"/>
      <c r="E315" s="111"/>
      <c r="F315" s="111"/>
      <c r="G315" s="111"/>
    </row>
    <row r="316" spans="1:7" ht="13.5" thickBot="1">
      <c r="A316" s="112" t="s">
        <v>0</v>
      </c>
      <c r="B316" s="113" t="s">
        <v>52</v>
      </c>
      <c r="C316" s="114"/>
      <c r="D316" s="115"/>
      <c r="E316" s="111"/>
      <c r="F316" s="111"/>
      <c r="G316" s="111"/>
    </row>
    <row r="317" spans="1:7" ht="13.5" thickBot="1">
      <c r="A317" s="116" t="s">
        <v>4</v>
      </c>
      <c r="B317" s="117">
        <v>41172</v>
      </c>
      <c r="C317" s="114"/>
      <c r="D317" s="118"/>
      <c r="E317" s="111"/>
      <c r="F317" s="119" t="s">
        <v>20</v>
      </c>
      <c r="G317" s="120" t="s">
        <v>21</v>
      </c>
    </row>
    <row r="318" spans="1:7" ht="13.5" thickBot="1">
      <c r="A318" s="121" t="s">
        <v>3</v>
      </c>
      <c r="B318" s="122">
        <v>20800</v>
      </c>
      <c r="C318" s="113" t="s">
        <v>11</v>
      </c>
      <c r="D318" s="123">
        <v>35.21</v>
      </c>
      <c r="E318" s="141"/>
      <c r="F318" s="143">
        <v>0.6991596638655462</v>
      </c>
      <c r="G318" s="137">
        <v>16.46</v>
      </c>
    </row>
    <row r="319" spans="1:7" ht="13.5" thickBot="1">
      <c r="A319" s="121" t="s">
        <v>5</v>
      </c>
      <c r="B319" s="122">
        <v>23800</v>
      </c>
      <c r="C319" s="113" t="s">
        <v>11</v>
      </c>
      <c r="D319" s="123">
        <v>29.07</v>
      </c>
      <c r="E319" s="142"/>
      <c r="F319" s="143">
        <v>0.8</v>
      </c>
      <c r="G319" s="137">
        <v>10.32</v>
      </c>
    </row>
    <row r="320" spans="1:7" ht="13.5" thickBot="1">
      <c r="A320" s="121" t="s">
        <v>5</v>
      </c>
      <c r="B320" s="122">
        <v>26750</v>
      </c>
      <c r="C320" s="113" t="s">
        <v>11</v>
      </c>
      <c r="D320" s="123">
        <v>23.65</v>
      </c>
      <c r="E320" s="142"/>
      <c r="F320" s="143">
        <v>0.8991596638655462</v>
      </c>
      <c r="G320" s="137">
        <v>4.9</v>
      </c>
    </row>
    <row r="321" spans="1:7" ht="13.5" thickBot="1">
      <c r="A321" s="121" t="s">
        <v>5</v>
      </c>
      <c r="B321" s="122">
        <v>28250</v>
      </c>
      <c r="C321" s="113" t="s">
        <v>11</v>
      </c>
      <c r="D321" s="123">
        <v>21.12</v>
      </c>
      <c r="E321" s="142"/>
      <c r="F321" s="143">
        <v>0.9495798319327731</v>
      </c>
      <c r="G321" s="137">
        <v>2.37</v>
      </c>
    </row>
    <row r="322" spans="1:7" ht="13.5" thickBot="1">
      <c r="A322" s="121" t="s">
        <v>5</v>
      </c>
      <c r="B322" s="122">
        <v>29750</v>
      </c>
      <c r="C322" s="113" t="s">
        <v>11</v>
      </c>
      <c r="D322" s="123">
        <v>18.75</v>
      </c>
      <c r="E322" s="142"/>
      <c r="F322" s="143">
        <v>1</v>
      </c>
      <c r="G322" s="137">
        <v>0</v>
      </c>
    </row>
    <row r="323" spans="1:7" ht="13.5" thickBot="1">
      <c r="A323" s="121" t="s">
        <v>5</v>
      </c>
      <c r="B323" s="122">
        <v>31200</v>
      </c>
      <c r="C323" s="113" t="s">
        <v>11</v>
      </c>
      <c r="D323" s="123">
        <v>16.61</v>
      </c>
      <c r="E323" s="142"/>
      <c r="F323" s="143">
        <v>1.0487394957983194</v>
      </c>
      <c r="G323" s="137">
        <v>-2.14</v>
      </c>
    </row>
    <row r="324" spans="1:7" ht="13.5" thickBot="1">
      <c r="A324" s="121" t="s">
        <v>5</v>
      </c>
      <c r="B324" s="122">
        <v>32700</v>
      </c>
      <c r="C324" s="113" t="s">
        <v>11</v>
      </c>
      <c r="D324" s="123">
        <v>14.54</v>
      </c>
      <c r="E324" s="142"/>
      <c r="F324" s="143">
        <v>1.0991596638655463</v>
      </c>
      <c r="G324" s="137">
        <v>-4.21</v>
      </c>
    </row>
    <row r="325" spans="1:7" ht="13.5" thickBot="1">
      <c r="A325" s="121" t="s">
        <v>5</v>
      </c>
      <c r="B325" s="122">
        <v>35700</v>
      </c>
      <c r="C325" s="113" t="s">
        <v>11</v>
      </c>
      <c r="D325" s="123">
        <v>10.88</v>
      </c>
      <c r="E325" s="142"/>
      <c r="F325" s="143">
        <v>1.2</v>
      </c>
      <c r="G325" s="137">
        <v>-7.87</v>
      </c>
    </row>
    <row r="326" spans="1:7" ht="13.5" thickBot="1">
      <c r="A326" s="121" t="s">
        <v>6</v>
      </c>
      <c r="B326" s="122">
        <v>38650</v>
      </c>
      <c r="C326" s="113" t="s">
        <v>11</v>
      </c>
      <c r="D326" s="123">
        <v>7.89</v>
      </c>
      <c r="E326" s="144"/>
      <c r="F326" s="143">
        <v>1.2991596638655463</v>
      </c>
      <c r="G326" s="145">
        <v>-10.86</v>
      </c>
    </row>
    <row r="327" spans="1:7" ht="12.75">
      <c r="A327" s="116" t="s">
        <v>7</v>
      </c>
      <c r="B327" s="113">
        <v>29750</v>
      </c>
      <c r="C327" s="114"/>
      <c r="D327" s="124"/>
      <c r="E327" s="111"/>
      <c r="F327" s="111"/>
      <c r="G327" s="125">
        <v>27.32</v>
      </c>
    </row>
    <row r="328" spans="1:7" ht="12.75">
      <c r="A328" s="116" t="s">
        <v>8</v>
      </c>
      <c r="B328" s="126">
        <v>18.75</v>
      </c>
      <c r="C328" s="114"/>
      <c r="D328" s="124"/>
      <c r="E328" s="111"/>
      <c r="F328" s="111"/>
      <c r="G328" s="111"/>
    </row>
    <row r="329" spans="1:7" ht="12.75">
      <c r="A329" s="116" t="s">
        <v>9</v>
      </c>
      <c r="B329" s="126">
        <v>65</v>
      </c>
      <c r="C329" s="114"/>
      <c r="D329" s="124"/>
      <c r="E329" s="111"/>
      <c r="F329" s="111"/>
      <c r="G329" s="111"/>
    </row>
    <row r="330" spans="1:7" ht="13.5" thickBot="1">
      <c r="A330" s="127" t="s">
        <v>10</v>
      </c>
      <c r="B330" s="128">
        <v>10</v>
      </c>
      <c r="C330" s="129"/>
      <c r="D330" s="130"/>
      <c r="E330" s="111"/>
      <c r="F330" s="111"/>
      <c r="G330" s="111"/>
    </row>
    <row r="331" ht="13.5" thickBot="1"/>
    <row r="332" spans="1:7" ht="12.75">
      <c r="A332" s="107" t="s">
        <v>1</v>
      </c>
      <c r="B332" s="108">
        <v>41101</v>
      </c>
      <c r="C332" s="109"/>
      <c r="D332" s="110"/>
      <c r="E332" s="111"/>
      <c r="F332" s="111"/>
      <c r="G332" s="111"/>
    </row>
    <row r="333" spans="1:7" ht="13.5" thickBot="1">
      <c r="A333" s="112" t="s">
        <v>0</v>
      </c>
      <c r="B333" s="113" t="s">
        <v>50</v>
      </c>
      <c r="C333" s="114"/>
      <c r="D333" s="115"/>
      <c r="E333" s="111"/>
      <c r="F333" s="111"/>
      <c r="G333" s="111"/>
    </row>
    <row r="334" spans="1:7" ht="13.5" thickBot="1">
      <c r="A334" s="116" t="s">
        <v>4</v>
      </c>
      <c r="B334" s="117">
        <v>41172</v>
      </c>
      <c r="C334" s="114"/>
      <c r="D334" s="118"/>
      <c r="E334" s="111"/>
      <c r="F334" s="119" t="s">
        <v>20</v>
      </c>
      <c r="G334" s="120" t="s">
        <v>21</v>
      </c>
    </row>
    <row r="335" spans="1:7" ht="13.5" thickBot="1">
      <c r="A335" s="121" t="s">
        <v>3</v>
      </c>
      <c r="B335" s="122">
        <v>25650</v>
      </c>
      <c r="C335" s="113" t="s">
        <v>11</v>
      </c>
      <c r="D335" s="123">
        <v>28.95</v>
      </c>
      <c r="E335" s="141"/>
      <c r="F335" s="143">
        <v>0.6998635743519782</v>
      </c>
      <c r="G335" s="137">
        <v>12.7</v>
      </c>
    </row>
    <row r="336" spans="1:7" ht="13.5" thickBot="1">
      <c r="A336" s="121" t="s">
        <v>5</v>
      </c>
      <c r="B336" s="122">
        <v>29300</v>
      </c>
      <c r="C336" s="113" t="s">
        <v>11</v>
      </c>
      <c r="D336" s="123">
        <v>24.28</v>
      </c>
      <c r="E336" s="142"/>
      <c r="F336" s="143">
        <v>0.7994542974079127</v>
      </c>
      <c r="G336" s="137">
        <v>8.03</v>
      </c>
    </row>
    <row r="337" spans="1:7" ht="13.5" thickBot="1">
      <c r="A337" s="121" t="s">
        <v>5</v>
      </c>
      <c r="B337" s="122">
        <v>32950</v>
      </c>
      <c r="C337" s="113" t="s">
        <v>11</v>
      </c>
      <c r="D337" s="123">
        <v>20.01</v>
      </c>
      <c r="E337" s="142"/>
      <c r="F337" s="143">
        <v>0.8990450204638472</v>
      </c>
      <c r="G337" s="137">
        <v>3.76</v>
      </c>
    </row>
    <row r="338" spans="1:7" ht="13.5" thickBot="1">
      <c r="A338" s="121" t="s">
        <v>5</v>
      </c>
      <c r="B338" s="122">
        <v>34800</v>
      </c>
      <c r="C338" s="113" t="s">
        <v>11</v>
      </c>
      <c r="D338" s="123">
        <v>18.06</v>
      </c>
      <c r="E338" s="142"/>
      <c r="F338" s="143">
        <v>0.9495225102319236</v>
      </c>
      <c r="G338" s="137">
        <v>1.81</v>
      </c>
    </row>
    <row r="339" spans="1:7" ht="13.5" thickBot="1">
      <c r="A339" s="121" t="s">
        <v>5</v>
      </c>
      <c r="B339" s="122">
        <v>36650</v>
      </c>
      <c r="C339" s="113" t="s">
        <v>11</v>
      </c>
      <c r="D339" s="123">
        <v>16.25</v>
      </c>
      <c r="E339" s="142"/>
      <c r="F339" s="143">
        <v>1</v>
      </c>
      <c r="G339" s="137">
        <v>0</v>
      </c>
    </row>
    <row r="340" spans="1:7" ht="13.5" thickBot="1">
      <c r="A340" s="121" t="s">
        <v>5</v>
      </c>
      <c r="B340" s="122">
        <v>38450</v>
      </c>
      <c r="C340" s="113" t="s">
        <v>11</v>
      </c>
      <c r="D340" s="123">
        <v>14.64</v>
      </c>
      <c r="E340" s="142"/>
      <c r="F340" s="143">
        <v>1.049113233287858</v>
      </c>
      <c r="G340" s="137">
        <v>-1.61</v>
      </c>
    </row>
    <row r="341" spans="1:7" ht="13.5" thickBot="1">
      <c r="A341" s="121" t="s">
        <v>5</v>
      </c>
      <c r="B341" s="122">
        <v>40300</v>
      </c>
      <c r="C341" s="113" t="s">
        <v>11</v>
      </c>
      <c r="D341" s="123">
        <v>13.41</v>
      </c>
      <c r="E341" s="142"/>
      <c r="F341" s="143">
        <v>1.0995907230559345</v>
      </c>
      <c r="G341" s="137">
        <v>-2.84</v>
      </c>
    </row>
    <row r="342" spans="1:7" ht="13.5" thickBot="1">
      <c r="A342" s="121" t="s">
        <v>5</v>
      </c>
      <c r="B342" s="122">
        <v>43950</v>
      </c>
      <c r="C342" s="113" t="s">
        <v>11</v>
      </c>
      <c r="D342" s="123">
        <v>12.14</v>
      </c>
      <c r="E342" s="142"/>
      <c r="F342" s="143">
        <v>1.199181446111869</v>
      </c>
      <c r="G342" s="137">
        <v>-4.11</v>
      </c>
    </row>
    <row r="343" spans="1:7" ht="13.5" thickBot="1">
      <c r="A343" s="121" t="s">
        <v>6</v>
      </c>
      <c r="B343" s="122">
        <v>47650</v>
      </c>
      <c r="C343" s="113" t="s">
        <v>11</v>
      </c>
      <c r="D343" s="123">
        <v>11.55</v>
      </c>
      <c r="E343" s="144"/>
      <c r="F343" s="143">
        <v>1.300136425648022</v>
      </c>
      <c r="G343" s="145">
        <v>-4.7</v>
      </c>
    </row>
    <row r="344" spans="1:7" ht="12.75">
      <c r="A344" s="116" t="s">
        <v>7</v>
      </c>
      <c r="B344" s="113">
        <v>36650</v>
      </c>
      <c r="C344" s="114"/>
      <c r="D344" s="124"/>
      <c r="E344" s="111"/>
      <c r="F344" s="111"/>
      <c r="G344" s="125">
        <v>17.4</v>
      </c>
    </row>
    <row r="345" spans="1:7" ht="12.75">
      <c r="A345" s="116" t="s">
        <v>8</v>
      </c>
      <c r="B345" s="126">
        <v>16.25</v>
      </c>
      <c r="C345" s="114"/>
      <c r="D345" s="124"/>
      <c r="E345" s="111"/>
      <c r="F345" s="111"/>
      <c r="G345" s="111"/>
    </row>
    <row r="346" spans="1:7" ht="12.75">
      <c r="A346" s="116" t="s">
        <v>9</v>
      </c>
      <c r="B346" s="126">
        <v>65</v>
      </c>
      <c r="C346" s="114"/>
      <c r="D346" s="124"/>
      <c r="E346" s="111"/>
      <c r="F346" s="111"/>
      <c r="G346" s="111"/>
    </row>
    <row r="347" spans="1:7" ht="13.5" thickBot="1">
      <c r="A347" s="127" t="s">
        <v>10</v>
      </c>
      <c r="B347" s="128">
        <v>10</v>
      </c>
      <c r="C347" s="129"/>
      <c r="D347" s="130"/>
      <c r="E347" s="111"/>
      <c r="F347" s="111"/>
      <c r="G347" s="111"/>
    </row>
    <row r="348" ht="13.5" thickBot="1"/>
    <row r="349" spans="1:7" ht="12.75">
      <c r="A349" s="107" t="s">
        <v>1</v>
      </c>
      <c r="B349" s="108">
        <v>41101</v>
      </c>
      <c r="C349" s="109"/>
      <c r="D349" s="110"/>
      <c r="E349" s="111"/>
      <c r="F349" s="111"/>
      <c r="G349" s="111"/>
    </row>
    <row r="350" spans="1:7" ht="13.5" thickBot="1">
      <c r="A350" s="112" t="s">
        <v>0</v>
      </c>
      <c r="B350" s="113" t="s">
        <v>53</v>
      </c>
      <c r="C350" s="114"/>
      <c r="D350" s="115"/>
      <c r="E350" s="111"/>
      <c r="F350" s="111"/>
      <c r="G350" s="111"/>
    </row>
    <row r="351" spans="1:7" ht="13.5" thickBot="1">
      <c r="A351" s="116" t="s">
        <v>4</v>
      </c>
      <c r="B351" s="117">
        <v>41172</v>
      </c>
      <c r="C351" s="114"/>
      <c r="D351" s="118"/>
      <c r="E351" s="111"/>
      <c r="F351" s="119" t="s">
        <v>20</v>
      </c>
      <c r="G351" s="120" t="s">
        <v>21</v>
      </c>
    </row>
    <row r="352" spans="1:7" ht="13.5" thickBot="1">
      <c r="A352" s="121" t="s">
        <v>3</v>
      </c>
      <c r="B352" s="122">
        <v>23750</v>
      </c>
      <c r="C352" s="113" t="s">
        <v>11</v>
      </c>
      <c r="D352" s="123">
        <v>46.44</v>
      </c>
      <c r="E352" s="141"/>
      <c r="F352" s="143">
        <v>0.6995581737849779</v>
      </c>
      <c r="G352" s="137">
        <v>16.44</v>
      </c>
    </row>
    <row r="353" spans="1:7" ht="13.5" thickBot="1">
      <c r="A353" s="121" t="s">
        <v>5</v>
      </c>
      <c r="B353" s="122">
        <v>27150</v>
      </c>
      <c r="C353" s="113" t="s">
        <v>11</v>
      </c>
      <c r="D353" s="123">
        <v>40.34</v>
      </c>
      <c r="E353" s="142"/>
      <c r="F353" s="143">
        <v>0.7997054491899853</v>
      </c>
      <c r="G353" s="137">
        <v>10.34</v>
      </c>
    </row>
    <row r="354" spans="1:7" ht="13.5" thickBot="1">
      <c r="A354" s="121" t="s">
        <v>5</v>
      </c>
      <c r="B354" s="122">
        <v>30550</v>
      </c>
      <c r="C354" s="113" t="s">
        <v>11</v>
      </c>
      <c r="D354" s="123">
        <v>34.86</v>
      </c>
      <c r="E354" s="142"/>
      <c r="F354" s="143">
        <v>0.8998527245949927</v>
      </c>
      <c r="G354" s="137">
        <v>4.86</v>
      </c>
    </row>
    <row r="355" spans="1:7" ht="13.5" thickBot="1">
      <c r="A355" s="121" t="s">
        <v>5</v>
      </c>
      <c r="B355" s="122">
        <v>32250</v>
      </c>
      <c r="C355" s="113" t="s">
        <v>11</v>
      </c>
      <c r="D355" s="123">
        <v>32.35</v>
      </c>
      <c r="E355" s="142"/>
      <c r="F355" s="143">
        <v>0.9499263622974963</v>
      </c>
      <c r="G355" s="137">
        <v>2.35</v>
      </c>
    </row>
    <row r="356" spans="1:7" ht="13.5" thickBot="1">
      <c r="A356" s="121" t="s">
        <v>5</v>
      </c>
      <c r="B356" s="122">
        <v>33950</v>
      </c>
      <c r="C356" s="113" t="s">
        <v>11</v>
      </c>
      <c r="D356" s="123">
        <v>30</v>
      </c>
      <c r="E356" s="142"/>
      <c r="F356" s="143">
        <v>1</v>
      </c>
      <c r="G356" s="137">
        <v>0</v>
      </c>
    </row>
    <row r="357" spans="1:7" ht="13.5" thickBot="1">
      <c r="A357" s="121" t="s">
        <v>5</v>
      </c>
      <c r="B357" s="122">
        <v>35650</v>
      </c>
      <c r="C357" s="113" t="s">
        <v>11</v>
      </c>
      <c r="D357" s="123">
        <v>27.8</v>
      </c>
      <c r="E357" s="142"/>
      <c r="F357" s="143">
        <v>1.0500736377025037</v>
      </c>
      <c r="G357" s="137">
        <v>-2.2</v>
      </c>
    </row>
    <row r="358" spans="1:7" ht="13.5" thickBot="1">
      <c r="A358" s="121" t="s">
        <v>5</v>
      </c>
      <c r="B358" s="122">
        <v>37350</v>
      </c>
      <c r="C358" s="113" t="s">
        <v>11</v>
      </c>
      <c r="D358" s="123">
        <v>25.75</v>
      </c>
      <c r="E358" s="142"/>
      <c r="F358" s="143">
        <v>1.1001472754050075</v>
      </c>
      <c r="G358" s="137">
        <v>-4.25</v>
      </c>
    </row>
    <row r="359" spans="1:7" ht="13.5" thickBot="1">
      <c r="A359" s="121" t="s">
        <v>5</v>
      </c>
      <c r="B359" s="122">
        <v>40750</v>
      </c>
      <c r="C359" s="113" t="s">
        <v>11</v>
      </c>
      <c r="D359" s="123">
        <v>22.12</v>
      </c>
      <c r="E359" s="142"/>
      <c r="F359" s="143">
        <v>1.2002945508100147</v>
      </c>
      <c r="G359" s="137">
        <v>-7.88</v>
      </c>
    </row>
    <row r="360" spans="1:7" ht="13.5" thickBot="1">
      <c r="A360" s="121" t="s">
        <v>6</v>
      </c>
      <c r="B360" s="122">
        <v>44150</v>
      </c>
      <c r="C360" s="113" t="s">
        <v>11</v>
      </c>
      <c r="D360" s="123">
        <v>19.1</v>
      </c>
      <c r="E360" s="144"/>
      <c r="F360" s="143">
        <v>1.3004418262150221</v>
      </c>
      <c r="G360" s="145">
        <v>-10.9</v>
      </c>
    </row>
    <row r="361" spans="1:7" ht="12.75">
      <c r="A361" s="116" t="s">
        <v>7</v>
      </c>
      <c r="B361" s="113">
        <v>33950</v>
      </c>
      <c r="C361" s="114"/>
      <c r="D361" s="124"/>
      <c r="E361" s="111"/>
      <c r="F361" s="111"/>
      <c r="G361" s="125">
        <v>27.340000000000003</v>
      </c>
    </row>
    <row r="362" spans="1:7" ht="12.75">
      <c r="A362" s="116" t="s">
        <v>8</v>
      </c>
      <c r="B362" s="126">
        <v>30</v>
      </c>
      <c r="C362" s="114"/>
      <c r="D362" s="124"/>
      <c r="E362" s="111"/>
      <c r="F362" s="111"/>
      <c r="G362" s="111"/>
    </row>
    <row r="363" spans="1:7" ht="12.75">
      <c r="A363" s="116" t="s">
        <v>9</v>
      </c>
      <c r="B363" s="126">
        <v>65</v>
      </c>
      <c r="C363" s="114"/>
      <c r="D363" s="124"/>
      <c r="E363" s="111"/>
      <c r="F363" s="111"/>
      <c r="G363" s="111"/>
    </row>
    <row r="364" spans="1:7" ht="13.5" thickBot="1">
      <c r="A364" s="127" t="s">
        <v>10</v>
      </c>
      <c r="B364" s="128">
        <v>10</v>
      </c>
      <c r="C364" s="129"/>
      <c r="D364" s="130"/>
      <c r="E364" s="111"/>
      <c r="F364" s="111"/>
      <c r="G364" s="111"/>
    </row>
  </sheetData>
  <sheetProtection/>
  <mergeCells count="6">
    <mergeCell ref="J26:K26"/>
    <mergeCell ref="J27:K27"/>
    <mergeCell ref="J36:K36"/>
    <mergeCell ref="J48:K48"/>
    <mergeCell ref="J51:K51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2012-07-11T09:59:47Z</dcterms:modified>
  <cp:category/>
  <cp:version/>
  <cp:contentType/>
  <cp:contentStatus/>
</cp:coreProperties>
</file>